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4385" yWindow="-15" windowWidth="4800" windowHeight="13215"/>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Input!$C$10:$FP$109</definedName>
    <definedName name="No_of_Columns" localSheetId="0">[1]Input!$AV$10</definedName>
    <definedName name="No_of_Columns">Input!$MJ$10</definedName>
    <definedName name="No_of_Product_Classes" localSheetId="0">[1]Input!$AV$11</definedName>
    <definedName name="No_of_Product_Classes">Input!$MJ$11</definedName>
    <definedName name="PrClDesc" localSheetId="0">'[1]Product Group Codes'!$A$4:$B$28</definedName>
    <definedName name="PrClDesc">'Product Group Codes'!$A$4:$B$7</definedName>
    <definedName name="_xlnm.Print_Area" localSheetId="1">Input!$A:$FP</definedName>
    <definedName name="_xlnm.Print_Titles" localSheetId="1">Input!$9:$9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D11" i="1" l="1"/>
  <c r="GE11" i="1"/>
  <c r="GD12" i="1"/>
  <c r="GE12" i="1"/>
  <c r="GD13" i="1"/>
  <c r="GE13" i="1"/>
  <c r="GD14" i="1"/>
  <c r="GE14" i="1"/>
  <c r="GD15" i="1"/>
  <c r="GE15" i="1"/>
  <c r="GD16" i="1"/>
  <c r="GE16" i="1"/>
  <c r="GD17" i="1"/>
  <c r="GE17" i="1"/>
  <c r="GD18" i="1"/>
  <c r="GE18" i="1"/>
  <c r="GD19" i="1"/>
  <c r="GE19" i="1"/>
  <c r="GD20" i="1"/>
  <c r="GE20" i="1"/>
  <c r="GD21" i="1"/>
  <c r="GE21" i="1"/>
  <c r="GD22" i="1"/>
  <c r="GE22" i="1"/>
  <c r="GD23" i="1"/>
  <c r="GE23" i="1"/>
  <c r="GD24" i="1"/>
  <c r="GE24" i="1"/>
  <c r="GD25" i="1"/>
  <c r="GE25" i="1"/>
  <c r="GD26" i="1"/>
  <c r="GE26" i="1"/>
  <c r="GD27" i="1"/>
  <c r="GE27" i="1"/>
  <c r="GD28" i="1"/>
  <c r="GE28" i="1"/>
  <c r="GD29" i="1"/>
  <c r="GE29" i="1"/>
  <c r="GD30" i="1"/>
  <c r="GE30" i="1"/>
  <c r="GD31" i="1"/>
  <c r="GE31" i="1"/>
  <c r="GD32" i="1"/>
  <c r="GE32" i="1"/>
  <c r="GD33" i="1"/>
  <c r="GE33" i="1"/>
  <c r="GD34" i="1"/>
  <c r="GE34" i="1"/>
  <c r="GD35" i="1"/>
  <c r="GE35" i="1"/>
  <c r="GD36" i="1"/>
  <c r="GE36" i="1"/>
  <c r="GD37" i="1"/>
  <c r="GE37" i="1"/>
  <c r="GD38" i="1"/>
  <c r="GE38" i="1"/>
  <c r="GD39" i="1"/>
  <c r="GE39" i="1"/>
  <c r="GD40" i="1"/>
  <c r="GE40" i="1"/>
  <c r="GD41" i="1"/>
  <c r="GE41" i="1"/>
  <c r="GD42" i="1"/>
  <c r="GE42" i="1"/>
  <c r="GD43" i="1"/>
  <c r="GE43" i="1"/>
  <c r="GD44" i="1"/>
  <c r="GE44" i="1"/>
  <c r="GD45" i="1"/>
  <c r="GE45" i="1"/>
  <c r="GD46" i="1"/>
  <c r="GE46" i="1"/>
  <c r="GD47" i="1"/>
  <c r="GE47" i="1"/>
  <c r="GD48" i="1"/>
  <c r="GE48" i="1"/>
  <c r="GD49" i="1"/>
  <c r="GE49" i="1"/>
  <c r="GD50" i="1"/>
  <c r="GE50" i="1"/>
  <c r="GD51" i="1"/>
  <c r="GE51" i="1"/>
  <c r="GD52" i="1"/>
  <c r="GE52" i="1"/>
  <c r="GD53" i="1"/>
  <c r="GE53" i="1"/>
  <c r="GD54" i="1"/>
  <c r="GE54" i="1"/>
  <c r="GD55" i="1"/>
  <c r="GE55" i="1"/>
  <c r="GD56" i="1"/>
  <c r="GE56" i="1"/>
  <c r="GD57" i="1"/>
  <c r="GE57" i="1"/>
  <c r="GD58" i="1"/>
  <c r="GE58" i="1"/>
  <c r="GD59" i="1"/>
  <c r="GE59" i="1"/>
  <c r="GD60" i="1"/>
  <c r="GE60" i="1"/>
  <c r="GD61" i="1"/>
  <c r="GE61" i="1"/>
  <c r="GD62" i="1"/>
  <c r="GE62" i="1"/>
  <c r="GD63" i="1"/>
  <c r="GE63" i="1"/>
  <c r="GD64" i="1"/>
  <c r="GE64" i="1"/>
  <c r="GD65" i="1"/>
  <c r="GE65" i="1"/>
  <c r="GD66" i="1"/>
  <c r="GE66" i="1"/>
  <c r="GD67" i="1"/>
  <c r="GE67" i="1"/>
  <c r="GD68" i="1"/>
  <c r="GE68" i="1"/>
  <c r="GD69" i="1"/>
  <c r="GE69" i="1"/>
  <c r="GD70" i="1"/>
  <c r="GE70" i="1"/>
  <c r="GD71" i="1"/>
  <c r="GE71" i="1"/>
  <c r="GD72" i="1"/>
  <c r="GE72" i="1"/>
  <c r="GD73" i="1"/>
  <c r="GE73" i="1"/>
  <c r="GD74" i="1"/>
  <c r="GE74" i="1"/>
  <c r="GD75" i="1"/>
  <c r="GE75" i="1"/>
  <c r="GD76" i="1"/>
  <c r="GE76" i="1"/>
  <c r="GD77" i="1"/>
  <c r="GE77" i="1"/>
  <c r="GD78" i="1"/>
  <c r="GE78" i="1"/>
  <c r="GD79" i="1"/>
  <c r="GE79" i="1"/>
  <c r="GD80" i="1"/>
  <c r="GE80" i="1"/>
  <c r="GD81" i="1"/>
  <c r="GE81" i="1"/>
  <c r="GD82" i="1"/>
  <c r="GE82" i="1"/>
  <c r="GD83" i="1"/>
  <c r="GE83" i="1"/>
  <c r="GD84" i="1"/>
  <c r="GE84" i="1"/>
  <c r="GD85" i="1"/>
  <c r="GE85" i="1"/>
  <c r="GD86" i="1"/>
  <c r="GE86" i="1"/>
  <c r="GD87" i="1"/>
  <c r="GE87" i="1"/>
  <c r="GD88" i="1"/>
  <c r="GE88" i="1"/>
  <c r="GD89" i="1"/>
  <c r="GE89" i="1"/>
  <c r="GD90" i="1"/>
  <c r="GE90" i="1"/>
  <c r="GD91" i="1"/>
  <c r="GE91" i="1"/>
  <c r="GD92" i="1"/>
  <c r="GE92" i="1"/>
  <c r="GD93" i="1"/>
  <c r="GE93" i="1"/>
  <c r="GD94" i="1"/>
  <c r="GE94" i="1"/>
  <c r="GD95" i="1"/>
  <c r="GE95" i="1"/>
  <c r="GD96" i="1"/>
  <c r="GE96" i="1"/>
  <c r="GD97" i="1"/>
  <c r="GE97" i="1"/>
  <c r="GD98" i="1"/>
  <c r="GE98" i="1"/>
  <c r="GD99" i="1"/>
  <c r="GE99" i="1"/>
  <c r="GD100" i="1"/>
  <c r="GE100" i="1"/>
  <c r="GD101" i="1"/>
  <c r="GE101" i="1"/>
  <c r="GD102" i="1"/>
  <c r="GE102" i="1"/>
  <c r="GD103" i="1"/>
  <c r="GE103" i="1"/>
  <c r="GD104" i="1"/>
  <c r="GE104" i="1"/>
  <c r="GD105" i="1"/>
  <c r="GE105" i="1"/>
  <c r="GD106" i="1"/>
  <c r="GE106" i="1"/>
  <c r="GD107" i="1"/>
  <c r="GE107" i="1"/>
  <c r="GD108" i="1"/>
  <c r="GE108" i="1"/>
  <c r="GD109" i="1"/>
  <c r="GE109" i="1"/>
  <c r="GE10" i="1"/>
  <c r="GD10" i="1"/>
  <c r="FX11" i="1"/>
  <c r="FX12" i="1"/>
  <c r="FX13" i="1"/>
  <c r="FX14" i="1"/>
  <c r="FX15" i="1"/>
  <c r="FX16" i="1"/>
  <c r="FX17" i="1"/>
  <c r="FX18" i="1"/>
  <c r="FX19" i="1"/>
  <c r="FX20" i="1"/>
  <c r="FX21" i="1"/>
  <c r="FX22" i="1"/>
  <c r="FX23" i="1"/>
  <c r="FX24" i="1"/>
  <c r="FX25" i="1"/>
  <c r="FX26" i="1"/>
  <c r="FX27" i="1"/>
  <c r="FX28" i="1"/>
  <c r="FX29" i="1"/>
  <c r="FX30" i="1"/>
  <c r="FX31" i="1"/>
  <c r="FX32" i="1"/>
  <c r="FX33" i="1"/>
  <c r="FX34" i="1"/>
  <c r="FX35" i="1"/>
  <c r="FX36" i="1"/>
  <c r="FX37" i="1"/>
  <c r="FX38" i="1"/>
  <c r="FX39" i="1"/>
  <c r="FX40" i="1"/>
  <c r="FX41" i="1"/>
  <c r="FX42" i="1"/>
  <c r="FX43" i="1"/>
  <c r="FX44" i="1"/>
  <c r="FX45" i="1"/>
  <c r="FX46" i="1"/>
  <c r="FX47" i="1"/>
  <c r="FX48" i="1"/>
  <c r="FX49" i="1"/>
  <c r="FX50" i="1"/>
  <c r="FX51" i="1"/>
  <c r="FX52" i="1"/>
  <c r="FX53" i="1"/>
  <c r="FX54" i="1"/>
  <c r="FX55" i="1"/>
  <c r="FX56" i="1"/>
  <c r="FX57" i="1"/>
  <c r="FX58" i="1"/>
  <c r="FX59" i="1"/>
  <c r="FX60" i="1"/>
  <c r="FX61" i="1"/>
  <c r="FX62" i="1"/>
  <c r="FX63" i="1"/>
  <c r="FX64" i="1"/>
  <c r="FX65" i="1"/>
  <c r="FX66" i="1"/>
  <c r="FX67" i="1"/>
  <c r="FX68" i="1"/>
  <c r="FX69" i="1"/>
  <c r="FX70" i="1"/>
  <c r="FX71" i="1"/>
  <c r="FX72" i="1"/>
  <c r="FX73" i="1"/>
  <c r="FX74" i="1"/>
  <c r="FX75" i="1"/>
  <c r="FX76" i="1"/>
  <c r="FX77" i="1"/>
  <c r="FX78" i="1"/>
  <c r="FX79" i="1"/>
  <c r="FX80" i="1"/>
  <c r="FX81" i="1"/>
  <c r="FX82" i="1"/>
  <c r="FX83" i="1"/>
  <c r="FX84" i="1"/>
  <c r="FX85" i="1"/>
  <c r="FX86" i="1"/>
  <c r="FX87" i="1"/>
  <c r="FX88" i="1"/>
  <c r="FX89" i="1"/>
  <c r="FX90" i="1"/>
  <c r="FX91" i="1"/>
  <c r="FX92" i="1"/>
  <c r="FX93" i="1"/>
  <c r="FX94" i="1"/>
  <c r="FX95" i="1"/>
  <c r="FX96" i="1"/>
  <c r="FX97" i="1"/>
  <c r="FX98" i="1"/>
  <c r="FX99" i="1"/>
  <c r="FX100" i="1"/>
  <c r="FX101" i="1"/>
  <c r="FX102" i="1"/>
  <c r="FX103" i="1"/>
  <c r="FX104" i="1"/>
  <c r="FX105" i="1"/>
  <c r="FX106" i="1"/>
  <c r="FX107" i="1"/>
  <c r="FX108" i="1"/>
  <c r="FX109" i="1"/>
  <c r="FX10" i="1"/>
  <c r="GV11" i="1" l="1"/>
  <c r="GW11" i="1"/>
  <c r="GX11" i="1"/>
  <c r="GY11" i="1"/>
  <c r="GZ11" i="1"/>
  <c r="HA11" i="1"/>
  <c r="HB11" i="1"/>
  <c r="HC11" i="1"/>
  <c r="HD11" i="1"/>
  <c r="HE11" i="1"/>
  <c r="HF11" i="1"/>
  <c r="HG11" i="1"/>
  <c r="HH11" i="1"/>
  <c r="HI11" i="1"/>
  <c r="HJ11" i="1"/>
  <c r="HK11" i="1"/>
  <c r="HL11" i="1"/>
  <c r="HM11" i="1"/>
  <c r="HN11" i="1"/>
  <c r="HO11" i="1"/>
  <c r="HP11" i="1"/>
  <c r="HQ11" i="1"/>
  <c r="HR11" i="1"/>
  <c r="HS11" i="1"/>
  <c r="HT11" i="1"/>
  <c r="HU11" i="1"/>
  <c r="HV11" i="1"/>
  <c r="HW11" i="1"/>
  <c r="HX11" i="1"/>
  <c r="HY11" i="1"/>
  <c r="HZ11" i="1"/>
  <c r="IA11" i="1"/>
  <c r="IB11" i="1"/>
  <c r="IC11" i="1"/>
  <c r="ID11" i="1"/>
  <c r="IE11" i="1"/>
  <c r="IF11" i="1"/>
  <c r="IG11" i="1"/>
  <c r="IH11" i="1"/>
  <c r="II11" i="1"/>
  <c r="IJ11" i="1"/>
  <c r="IK11" i="1"/>
  <c r="IL11" i="1"/>
  <c r="IM11" i="1"/>
  <c r="IN11" i="1"/>
  <c r="IO11" i="1"/>
  <c r="IP11" i="1"/>
  <c r="IQ11" i="1"/>
  <c r="IR11" i="1"/>
  <c r="IS11" i="1"/>
  <c r="IT11" i="1"/>
  <c r="IU11" i="1"/>
  <c r="IV11" i="1"/>
  <c r="IW11" i="1"/>
  <c r="IX11" i="1"/>
  <c r="IY11" i="1"/>
  <c r="IZ11" i="1"/>
  <c r="JA11" i="1"/>
  <c r="JB11" i="1"/>
  <c r="JC11" i="1"/>
  <c r="JD11" i="1"/>
  <c r="JE11" i="1"/>
  <c r="JF11" i="1"/>
  <c r="JG11" i="1"/>
  <c r="JH11" i="1"/>
  <c r="JI11" i="1"/>
  <c r="JJ11" i="1"/>
  <c r="JK11" i="1"/>
  <c r="JL11" i="1"/>
  <c r="JM11" i="1"/>
  <c r="JN11" i="1"/>
  <c r="JO11" i="1"/>
  <c r="JP11" i="1"/>
  <c r="JQ11" i="1"/>
  <c r="JR11" i="1"/>
  <c r="JS11" i="1"/>
  <c r="JT11" i="1"/>
  <c r="JU11" i="1"/>
  <c r="JV11" i="1"/>
  <c r="JW11" i="1"/>
  <c r="JX11" i="1"/>
  <c r="JY11" i="1"/>
  <c r="JZ11" i="1"/>
  <c r="KA11" i="1"/>
  <c r="KB11" i="1"/>
  <c r="KC11" i="1"/>
  <c r="KD11" i="1"/>
  <c r="KE11" i="1"/>
  <c r="KF11" i="1"/>
  <c r="KG11" i="1"/>
  <c r="KH11" i="1"/>
  <c r="KI11" i="1"/>
  <c r="KJ11" i="1"/>
  <c r="KK11" i="1"/>
  <c r="KL11" i="1"/>
  <c r="KM11" i="1"/>
  <c r="KN11" i="1"/>
  <c r="KO11" i="1"/>
  <c r="KP11" i="1"/>
  <c r="KQ11" i="1"/>
  <c r="KR11" i="1"/>
  <c r="KS11" i="1"/>
  <c r="KT11" i="1"/>
  <c r="KU11" i="1"/>
  <c r="KV11" i="1"/>
  <c r="KW11" i="1"/>
  <c r="KX11" i="1"/>
  <c r="KY11" i="1"/>
  <c r="KZ11" i="1"/>
  <c r="LA11" i="1"/>
  <c r="LB11" i="1"/>
  <c r="LC11" i="1"/>
  <c r="LD11" i="1"/>
  <c r="LE11" i="1"/>
  <c r="LF11" i="1"/>
  <c r="LG11" i="1"/>
  <c r="LH11" i="1"/>
  <c r="LI11" i="1"/>
  <c r="LJ11" i="1"/>
  <c r="LK11" i="1"/>
  <c r="LL11" i="1"/>
  <c r="LM11" i="1"/>
  <c r="LN11" i="1"/>
  <c r="LO11" i="1"/>
  <c r="LP11" i="1"/>
  <c r="LQ11" i="1"/>
  <c r="LR11" i="1"/>
  <c r="LS11" i="1"/>
  <c r="LT11" i="1"/>
  <c r="LU11" i="1"/>
  <c r="LV11" i="1"/>
  <c r="LW11" i="1"/>
  <c r="LX11" i="1"/>
  <c r="LY11" i="1"/>
  <c r="LZ11" i="1"/>
  <c r="MA11" i="1"/>
  <c r="MB11" i="1"/>
  <c r="MC11" i="1"/>
  <c r="MD11" i="1"/>
  <c r="ME11" i="1"/>
  <c r="GV12" i="1"/>
  <c r="GW12" i="1"/>
  <c r="GX12" i="1"/>
  <c r="GY12" i="1"/>
  <c r="GZ12" i="1"/>
  <c r="HA12" i="1"/>
  <c r="HB12" i="1"/>
  <c r="HC12" i="1"/>
  <c r="HD12" i="1"/>
  <c r="HE12" i="1"/>
  <c r="HF12" i="1"/>
  <c r="HG12" i="1"/>
  <c r="HH12" i="1"/>
  <c r="HI12" i="1"/>
  <c r="HJ12" i="1"/>
  <c r="HK12" i="1"/>
  <c r="HL12" i="1"/>
  <c r="HM12" i="1"/>
  <c r="HN12" i="1"/>
  <c r="HO12" i="1"/>
  <c r="HP12" i="1"/>
  <c r="HQ12" i="1"/>
  <c r="HR12" i="1"/>
  <c r="HS12" i="1"/>
  <c r="HT12" i="1"/>
  <c r="HU12" i="1"/>
  <c r="HV12" i="1"/>
  <c r="HW12" i="1"/>
  <c r="HX12" i="1"/>
  <c r="HY12" i="1"/>
  <c r="HZ12" i="1"/>
  <c r="IA12" i="1"/>
  <c r="IB12" i="1"/>
  <c r="IC12" i="1"/>
  <c r="ID12" i="1"/>
  <c r="IE12" i="1"/>
  <c r="IF12" i="1"/>
  <c r="IG12" i="1"/>
  <c r="IH12" i="1"/>
  <c r="II12" i="1"/>
  <c r="IJ12" i="1"/>
  <c r="IK12" i="1"/>
  <c r="IL12" i="1"/>
  <c r="IM12" i="1"/>
  <c r="IN12" i="1"/>
  <c r="IO12" i="1"/>
  <c r="IP12" i="1"/>
  <c r="IQ12" i="1"/>
  <c r="IR12" i="1"/>
  <c r="IS12" i="1"/>
  <c r="IT12" i="1"/>
  <c r="IU12" i="1"/>
  <c r="IV12" i="1"/>
  <c r="IW12" i="1"/>
  <c r="IX12" i="1"/>
  <c r="IY12" i="1"/>
  <c r="IZ12" i="1"/>
  <c r="JA12" i="1"/>
  <c r="JB12" i="1"/>
  <c r="JC12" i="1"/>
  <c r="JD12" i="1"/>
  <c r="JE12" i="1"/>
  <c r="JF12" i="1"/>
  <c r="JG12" i="1"/>
  <c r="JH12" i="1"/>
  <c r="JI12" i="1"/>
  <c r="JJ12" i="1"/>
  <c r="JK12" i="1"/>
  <c r="JL12" i="1"/>
  <c r="JM12" i="1"/>
  <c r="JN12" i="1"/>
  <c r="JO12" i="1"/>
  <c r="JP12" i="1"/>
  <c r="JQ12" i="1"/>
  <c r="JR12" i="1"/>
  <c r="JS12" i="1"/>
  <c r="JT12" i="1"/>
  <c r="JU12" i="1"/>
  <c r="JV12" i="1"/>
  <c r="JW12" i="1"/>
  <c r="JX12" i="1"/>
  <c r="JY12" i="1"/>
  <c r="JZ12" i="1"/>
  <c r="KA12" i="1"/>
  <c r="KB12" i="1"/>
  <c r="KC12" i="1"/>
  <c r="KD12" i="1"/>
  <c r="KE12" i="1"/>
  <c r="KF12" i="1"/>
  <c r="KG12" i="1"/>
  <c r="KH12" i="1"/>
  <c r="KI12" i="1"/>
  <c r="KJ12" i="1"/>
  <c r="KK12" i="1"/>
  <c r="KL12" i="1"/>
  <c r="KM12" i="1"/>
  <c r="KN12" i="1"/>
  <c r="KO12" i="1"/>
  <c r="KP12" i="1"/>
  <c r="KQ12" i="1"/>
  <c r="KR12" i="1"/>
  <c r="KS12" i="1"/>
  <c r="KT12" i="1"/>
  <c r="KU12" i="1"/>
  <c r="KV12" i="1"/>
  <c r="KW12" i="1"/>
  <c r="KX12" i="1"/>
  <c r="KY12" i="1"/>
  <c r="KZ12" i="1"/>
  <c r="LA12" i="1"/>
  <c r="LB12" i="1"/>
  <c r="LC12" i="1"/>
  <c r="LD12" i="1"/>
  <c r="LE12" i="1"/>
  <c r="LF12" i="1"/>
  <c r="LG12" i="1"/>
  <c r="LH12" i="1"/>
  <c r="LI12" i="1"/>
  <c r="LJ12" i="1"/>
  <c r="LK12" i="1"/>
  <c r="LL12" i="1"/>
  <c r="LM12" i="1"/>
  <c r="LN12" i="1"/>
  <c r="LO12" i="1"/>
  <c r="LP12" i="1"/>
  <c r="LQ12" i="1"/>
  <c r="LR12" i="1"/>
  <c r="LS12" i="1"/>
  <c r="LT12" i="1"/>
  <c r="LU12" i="1"/>
  <c r="LV12" i="1"/>
  <c r="LW12" i="1"/>
  <c r="LX12" i="1"/>
  <c r="LY12" i="1"/>
  <c r="LZ12" i="1"/>
  <c r="MA12" i="1"/>
  <c r="MB12" i="1"/>
  <c r="MC12" i="1"/>
  <c r="MD12" i="1"/>
  <c r="ME12" i="1"/>
  <c r="GV13" i="1"/>
  <c r="GW13" i="1"/>
  <c r="GX13" i="1"/>
  <c r="GY13" i="1"/>
  <c r="GZ13" i="1"/>
  <c r="HA13" i="1"/>
  <c r="HB13" i="1"/>
  <c r="HC13" i="1"/>
  <c r="HD13" i="1"/>
  <c r="HE13" i="1"/>
  <c r="HF13" i="1"/>
  <c r="HG13" i="1"/>
  <c r="HH13" i="1"/>
  <c r="HI13" i="1"/>
  <c r="HJ13" i="1"/>
  <c r="HK13" i="1"/>
  <c r="HL13" i="1"/>
  <c r="HM13" i="1"/>
  <c r="HN13" i="1"/>
  <c r="HO13" i="1"/>
  <c r="HP13" i="1"/>
  <c r="HQ13" i="1"/>
  <c r="HR13" i="1"/>
  <c r="HS13" i="1"/>
  <c r="HT13" i="1"/>
  <c r="HU13" i="1"/>
  <c r="HV13" i="1"/>
  <c r="HW13" i="1"/>
  <c r="HX13" i="1"/>
  <c r="HY13" i="1"/>
  <c r="HZ13" i="1"/>
  <c r="IA13" i="1"/>
  <c r="IB13" i="1"/>
  <c r="IC13" i="1"/>
  <c r="ID13" i="1"/>
  <c r="IE13" i="1"/>
  <c r="IF13" i="1"/>
  <c r="IG13" i="1"/>
  <c r="IH13" i="1"/>
  <c r="II13" i="1"/>
  <c r="IJ13" i="1"/>
  <c r="IK13" i="1"/>
  <c r="IL13" i="1"/>
  <c r="IM13" i="1"/>
  <c r="IN13" i="1"/>
  <c r="IO13" i="1"/>
  <c r="IP13" i="1"/>
  <c r="IQ13" i="1"/>
  <c r="IR13" i="1"/>
  <c r="IS13" i="1"/>
  <c r="IT13" i="1"/>
  <c r="IU13" i="1"/>
  <c r="IV13" i="1"/>
  <c r="IW13" i="1"/>
  <c r="IX13" i="1"/>
  <c r="IY13" i="1"/>
  <c r="IZ13" i="1"/>
  <c r="JA13" i="1"/>
  <c r="JB13" i="1"/>
  <c r="JC13" i="1"/>
  <c r="JD13" i="1"/>
  <c r="JE13" i="1"/>
  <c r="JF13" i="1"/>
  <c r="JG13" i="1"/>
  <c r="JH13" i="1"/>
  <c r="JI13" i="1"/>
  <c r="JJ13" i="1"/>
  <c r="JK13" i="1"/>
  <c r="JL13" i="1"/>
  <c r="JM13" i="1"/>
  <c r="JN13" i="1"/>
  <c r="JO13" i="1"/>
  <c r="JP13" i="1"/>
  <c r="JQ13" i="1"/>
  <c r="JR13" i="1"/>
  <c r="JS13" i="1"/>
  <c r="JT13" i="1"/>
  <c r="JU13" i="1"/>
  <c r="JV13" i="1"/>
  <c r="JW13" i="1"/>
  <c r="JX13" i="1"/>
  <c r="JY13" i="1"/>
  <c r="JZ13" i="1"/>
  <c r="KA13" i="1"/>
  <c r="KB13" i="1"/>
  <c r="KC13" i="1"/>
  <c r="KD13" i="1"/>
  <c r="KE13" i="1"/>
  <c r="KF13" i="1"/>
  <c r="KG13" i="1"/>
  <c r="KH13" i="1"/>
  <c r="KI13" i="1"/>
  <c r="KJ13" i="1"/>
  <c r="KK13" i="1"/>
  <c r="KL13" i="1"/>
  <c r="KM13" i="1"/>
  <c r="KN13" i="1"/>
  <c r="KO13" i="1"/>
  <c r="KP13" i="1"/>
  <c r="KQ13" i="1"/>
  <c r="KR13" i="1"/>
  <c r="KS13" i="1"/>
  <c r="KT13" i="1"/>
  <c r="KU13" i="1"/>
  <c r="KV13" i="1"/>
  <c r="KW13" i="1"/>
  <c r="KX13" i="1"/>
  <c r="KY13" i="1"/>
  <c r="KZ13" i="1"/>
  <c r="LA13" i="1"/>
  <c r="LB13" i="1"/>
  <c r="LC13" i="1"/>
  <c r="LD13" i="1"/>
  <c r="LE13" i="1"/>
  <c r="LF13" i="1"/>
  <c r="LG13" i="1"/>
  <c r="LH13" i="1"/>
  <c r="LI13" i="1"/>
  <c r="LJ13" i="1"/>
  <c r="LK13" i="1"/>
  <c r="LL13" i="1"/>
  <c r="LM13" i="1"/>
  <c r="LN13" i="1"/>
  <c r="LO13" i="1"/>
  <c r="LP13" i="1"/>
  <c r="LQ13" i="1"/>
  <c r="LR13" i="1"/>
  <c r="LS13" i="1"/>
  <c r="LT13" i="1"/>
  <c r="LU13" i="1"/>
  <c r="LV13" i="1"/>
  <c r="LW13" i="1"/>
  <c r="LX13" i="1"/>
  <c r="LY13" i="1"/>
  <c r="LZ13" i="1"/>
  <c r="MA13" i="1"/>
  <c r="MB13" i="1"/>
  <c r="MC13" i="1"/>
  <c r="MD13" i="1"/>
  <c r="ME13" i="1"/>
  <c r="GV14" i="1"/>
  <c r="GW14" i="1"/>
  <c r="GX14" i="1"/>
  <c r="GY14" i="1"/>
  <c r="GZ14" i="1"/>
  <c r="HA14" i="1"/>
  <c r="HB14" i="1"/>
  <c r="HC14" i="1"/>
  <c r="HD14" i="1"/>
  <c r="HE14" i="1"/>
  <c r="HF14" i="1"/>
  <c r="HG14" i="1"/>
  <c r="HH14" i="1"/>
  <c r="HI14" i="1"/>
  <c r="HJ14" i="1"/>
  <c r="HK14" i="1"/>
  <c r="HL14" i="1"/>
  <c r="HM14" i="1"/>
  <c r="HN14" i="1"/>
  <c r="HO14" i="1"/>
  <c r="HP14" i="1"/>
  <c r="HQ14" i="1"/>
  <c r="HR14" i="1"/>
  <c r="HS14" i="1"/>
  <c r="HT14" i="1"/>
  <c r="HU14" i="1"/>
  <c r="HV14" i="1"/>
  <c r="HW14" i="1"/>
  <c r="HX14" i="1"/>
  <c r="HY14" i="1"/>
  <c r="HZ14" i="1"/>
  <c r="IA14" i="1"/>
  <c r="IB14" i="1"/>
  <c r="IC14" i="1"/>
  <c r="ID14" i="1"/>
  <c r="IE14" i="1"/>
  <c r="IF14" i="1"/>
  <c r="IG14" i="1"/>
  <c r="IH14" i="1"/>
  <c r="II14" i="1"/>
  <c r="IJ14" i="1"/>
  <c r="IK14" i="1"/>
  <c r="IL14" i="1"/>
  <c r="IM14" i="1"/>
  <c r="IN14" i="1"/>
  <c r="IO14" i="1"/>
  <c r="IP14" i="1"/>
  <c r="IQ14" i="1"/>
  <c r="IR14" i="1"/>
  <c r="IS14" i="1"/>
  <c r="IT14" i="1"/>
  <c r="IU14" i="1"/>
  <c r="IV14" i="1"/>
  <c r="IW14" i="1"/>
  <c r="IX14" i="1"/>
  <c r="IY14" i="1"/>
  <c r="IZ14" i="1"/>
  <c r="JA14" i="1"/>
  <c r="JB14" i="1"/>
  <c r="JC14" i="1"/>
  <c r="JD14" i="1"/>
  <c r="JE14" i="1"/>
  <c r="JF14" i="1"/>
  <c r="JG14" i="1"/>
  <c r="JH14" i="1"/>
  <c r="JI14" i="1"/>
  <c r="JJ14" i="1"/>
  <c r="JK14" i="1"/>
  <c r="JL14" i="1"/>
  <c r="JM14" i="1"/>
  <c r="JN14" i="1"/>
  <c r="JO14" i="1"/>
  <c r="JP14" i="1"/>
  <c r="JQ14" i="1"/>
  <c r="JR14" i="1"/>
  <c r="JS14" i="1"/>
  <c r="JT14" i="1"/>
  <c r="JU14" i="1"/>
  <c r="JV14" i="1"/>
  <c r="JW14" i="1"/>
  <c r="JX14" i="1"/>
  <c r="JY14" i="1"/>
  <c r="JZ14" i="1"/>
  <c r="KA14" i="1"/>
  <c r="KB14" i="1"/>
  <c r="KC14" i="1"/>
  <c r="KD14" i="1"/>
  <c r="KE14" i="1"/>
  <c r="KF14" i="1"/>
  <c r="KG14" i="1"/>
  <c r="KH14" i="1"/>
  <c r="KI14" i="1"/>
  <c r="KJ14" i="1"/>
  <c r="KK14" i="1"/>
  <c r="KL14" i="1"/>
  <c r="KM14" i="1"/>
  <c r="KN14" i="1"/>
  <c r="KO14" i="1"/>
  <c r="KP14" i="1"/>
  <c r="KQ14" i="1"/>
  <c r="KR14" i="1"/>
  <c r="KS14" i="1"/>
  <c r="KT14" i="1"/>
  <c r="KU14" i="1"/>
  <c r="KV14" i="1"/>
  <c r="KW14" i="1"/>
  <c r="KX14" i="1"/>
  <c r="KY14" i="1"/>
  <c r="KZ14" i="1"/>
  <c r="LA14" i="1"/>
  <c r="LB14" i="1"/>
  <c r="LC14" i="1"/>
  <c r="LD14" i="1"/>
  <c r="LE14" i="1"/>
  <c r="LF14" i="1"/>
  <c r="LG14" i="1"/>
  <c r="LH14" i="1"/>
  <c r="LI14" i="1"/>
  <c r="LJ14" i="1"/>
  <c r="LK14" i="1"/>
  <c r="LL14" i="1"/>
  <c r="LM14" i="1"/>
  <c r="LN14" i="1"/>
  <c r="LO14" i="1"/>
  <c r="LP14" i="1"/>
  <c r="LQ14" i="1"/>
  <c r="LR14" i="1"/>
  <c r="LS14" i="1"/>
  <c r="LT14" i="1"/>
  <c r="LU14" i="1"/>
  <c r="LV14" i="1"/>
  <c r="LW14" i="1"/>
  <c r="LX14" i="1"/>
  <c r="LY14" i="1"/>
  <c r="LZ14" i="1"/>
  <c r="MA14" i="1"/>
  <c r="MB14" i="1"/>
  <c r="MC14" i="1"/>
  <c r="MD14" i="1"/>
  <c r="ME14" i="1"/>
  <c r="GV15" i="1"/>
  <c r="GW15" i="1"/>
  <c r="GX15" i="1"/>
  <c r="GY15" i="1"/>
  <c r="GZ15" i="1"/>
  <c r="HA15" i="1"/>
  <c r="HB15" i="1"/>
  <c r="HC15" i="1"/>
  <c r="HD15" i="1"/>
  <c r="HE15" i="1"/>
  <c r="HF15" i="1"/>
  <c r="HG15" i="1"/>
  <c r="HH15" i="1"/>
  <c r="HI15" i="1"/>
  <c r="HJ15" i="1"/>
  <c r="HK15" i="1"/>
  <c r="HL15" i="1"/>
  <c r="HM15" i="1"/>
  <c r="HN15" i="1"/>
  <c r="HO15" i="1"/>
  <c r="HP15" i="1"/>
  <c r="HQ15" i="1"/>
  <c r="HR15" i="1"/>
  <c r="HS15" i="1"/>
  <c r="HT15" i="1"/>
  <c r="HU15" i="1"/>
  <c r="HV15" i="1"/>
  <c r="HW15" i="1"/>
  <c r="HX15" i="1"/>
  <c r="HY15" i="1"/>
  <c r="HZ15" i="1"/>
  <c r="IA15" i="1"/>
  <c r="IB15" i="1"/>
  <c r="IC15" i="1"/>
  <c r="ID15" i="1"/>
  <c r="IE15" i="1"/>
  <c r="IF15" i="1"/>
  <c r="IG15" i="1"/>
  <c r="IH15" i="1"/>
  <c r="II15" i="1"/>
  <c r="IJ15" i="1"/>
  <c r="IK15" i="1"/>
  <c r="IL15" i="1"/>
  <c r="IM15" i="1"/>
  <c r="IN15" i="1"/>
  <c r="IO15" i="1"/>
  <c r="IP15" i="1"/>
  <c r="IQ15" i="1"/>
  <c r="IR15" i="1"/>
  <c r="IS15" i="1"/>
  <c r="IT15" i="1"/>
  <c r="IU15" i="1"/>
  <c r="IV15" i="1"/>
  <c r="IW15" i="1"/>
  <c r="IX15" i="1"/>
  <c r="IY15" i="1"/>
  <c r="IZ15" i="1"/>
  <c r="JA15" i="1"/>
  <c r="JB15" i="1"/>
  <c r="JC15" i="1"/>
  <c r="JD15" i="1"/>
  <c r="JE15" i="1"/>
  <c r="JF15" i="1"/>
  <c r="JG15" i="1"/>
  <c r="JH15" i="1"/>
  <c r="JI15" i="1"/>
  <c r="JJ15" i="1"/>
  <c r="JK15" i="1"/>
  <c r="JL15" i="1"/>
  <c r="JM15" i="1"/>
  <c r="JN15" i="1"/>
  <c r="JO15" i="1"/>
  <c r="JP15" i="1"/>
  <c r="JQ15" i="1"/>
  <c r="JR15" i="1"/>
  <c r="JS15" i="1"/>
  <c r="JT15" i="1"/>
  <c r="JU15" i="1"/>
  <c r="JV15" i="1"/>
  <c r="JW15" i="1"/>
  <c r="JX15" i="1"/>
  <c r="JY15" i="1"/>
  <c r="JZ15" i="1"/>
  <c r="KA15" i="1"/>
  <c r="KB15" i="1"/>
  <c r="KC15" i="1"/>
  <c r="KD15" i="1"/>
  <c r="KE15" i="1"/>
  <c r="KF15" i="1"/>
  <c r="KG15" i="1"/>
  <c r="KH15" i="1"/>
  <c r="KI15" i="1"/>
  <c r="KJ15" i="1"/>
  <c r="KK15" i="1"/>
  <c r="KL15" i="1"/>
  <c r="KM15" i="1"/>
  <c r="KN15" i="1"/>
  <c r="KO15" i="1"/>
  <c r="KP15" i="1"/>
  <c r="KQ15" i="1"/>
  <c r="KR15" i="1"/>
  <c r="KS15" i="1"/>
  <c r="KT15" i="1"/>
  <c r="KU15" i="1"/>
  <c r="KV15" i="1"/>
  <c r="KW15" i="1"/>
  <c r="KX15" i="1"/>
  <c r="KY15" i="1"/>
  <c r="KZ15" i="1"/>
  <c r="LA15" i="1"/>
  <c r="LB15" i="1"/>
  <c r="LC15" i="1"/>
  <c r="LD15" i="1"/>
  <c r="LE15" i="1"/>
  <c r="LF15" i="1"/>
  <c r="LG15" i="1"/>
  <c r="LH15" i="1"/>
  <c r="LI15" i="1"/>
  <c r="LJ15" i="1"/>
  <c r="LK15" i="1"/>
  <c r="LL15" i="1"/>
  <c r="LM15" i="1"/>
  <c r="LN15" i="1"/>
  <c r="LO15" i="1"/>
  <c r="LP15" i="1"/>
  <c r="LQ15" i="1"/>
  <c r="LR15" i="1"/>
  <c r="LS15" i="1"/>
  <c r="LT15" i="1"/>
  <c r="LU15" i="1"/>
  <c r="LV15" i="1"/>
  <c r="LW15" i="1"/>
  <c r="LX15" i="1"/>
  <c r="LY15" i="1"/>
  <c r="LZ15" i="1"/>
  <c r="MA15" i="1"/>
  <c r="MB15" i="1"/>
  <c r="MC15" i="1"/>
  <c r="MD15" i="1"/>
  <c r="ME15" i="1"/>
  <c r="GV16" i="1"/>
  <c r="GW16" i="1"/>
  <c r="GX16" i="1"/>
  <c r="GY16" i="1"/>
  <c r="GZ16" i="1"/>
  <c r="HA16" i="1"/>
  <c r="HB16" i="1"/>
  <c r="HC16" i="1"/>
  <c r="HD16" i="1"/>
  <c r="HE16" i="1"/>
  <c r="HF16" i="1"/>
  <c r="HG16" i="1"/>
  <c r="HH16" i="1"/>
  <c r="HI16" i="1"/>
  <c r="HJ16" i="1"/>
  <c r="HK16" i="1"/>
  <c r="HL16" i="1"/>
  <c r="HM16" i="1"/>
  <c r="HN16" i="1"/>
  <c r="HO16" i="1"/>
  <c r="HP16" i="1"/>
  <c r="HQ16" i="1"/>
  <c r="HR16" i="1"/>
  <c r="HS16" i="1"/>
  <c r="HT16" i="1"/>
  <c r="HU16" i="1"/>
  <c r="HV16" i="1"/>
  <c r="HW16" i="1"/>
  <c r="HX16" i="1"/>
  <c r="HY16" i="1"/>
  <c r="HZ16" i="1"/>
  <c r="IA16" i="1"/>
  <c r="IB16" i="1"/>
  <c r="IC16" i="1"/>
  <c r="ID16" i="1"/>
  <c r="IE16" i="1"/>
  <c r="IF16" i="1"/>
  <c r="IG16" i="1"/>
  <c r="IH16" i="1"/>
  <c r="II16" i="1"/>
  <c r="IJ16" i="1"/>
  <c r="IK16" i="1"/>
  <c r="IL16" i="1"/>
  <c r="IM16" i="1"/>
  <c r="IN16" i="1"/>
  <c r="IO16" i="1"/>
  <c r="IP16" i="1"/>
  <c r="IQ16" i="1"/>
  <c r="IR16" i="1"/>
  <c r="IS16" i="1"/>
  <c r="IT16" i="1"/>
  <c r="IU16" i="1"/>
  <c r="IV16" i="1"/>
  <c r="IW16" i="1"/>
  <c r="IX16" i="1"/>
  <c r="IY16" i="1"/>
  <c r="IZ16" i="1"/>
  <c r="JA16" i="1"/>
  <c r="JB16" i="1"/>
  <c r="JC16" i="1"/>
  <c r="JD16" i="1"/>
  <c r="JE16" i="1"/>
  <c r="JF16" i="1"/>
  <c r="JG16" i="1"/>
  <c r="JH16" i="1"/>
  <c r="JI16" i="1"/>
  <c r="JJ16" i="1"/>
  <c r="JK16" i="1"/>
  <c r="JL16" i="1"/>
  <c r="JM16" i="1"/>
  <c r="JN16" i="1"/>
  <c r="JO16" i="1"/>
  <c r="JP16" i="1"/>
  <c r="JQ16" i="1"/>
  <c r="JR16" i="1"/>
  <c r="JS16" i="1"/>
  <c r="JT16" i="1"/>
  <c r="JU16" i="1"/>
  <c r="JV16" i="1"/>
  <c r="JW16" i="1"/>
  <c r="JX16" i="1"/>
  <c r="JY16" i="1"/>
  <c r="JZ16" i="1"/>
  <c r="KA16" i="1"/>
  <c r="KB16" i="1"/>
  <c r="KC16" i="1"/>
  <c r="KD16" i="1"/>
  <c r="KE16" i="1"/>
  <c r="KF16" i="1"/>
  <c r="KG16" i="1"/>
  <c r="KH16" i="1"/>
  <c r="KI16" i="1"/>
  <c r="KJ16" i="1"/>
  <c r="KK16" i="1"/>
  <c r="KL16" i="1"/>
  <c r="KM16" i="1"/>
  <c r="KN16" i="1"/>
  <c r="KO16" i="1"/>
  <c r="KP16" i="1"/>
  <c r="KQ16" i="1"/>
  <c r="KR16" i="1"/>
  <c r="KS16" i="1"/>
  <c r="KT16" i="1"/>
  <c r="KU16" i="1"/>
  <c r="KV16" i="1"/>
  <c r="KW16" i="1"/>
  <c r="KX16" i="1"/>
  <c r="KY16" i="1"/>
  <c r="KZ16" i="1"/>
  <c r="LA16" i="1"/>
  <c r="LB16" i="1"/>
  <c r="LC16" i="1"/>
  <c r="LD16" i="1"/>
  <c r="LE16" i="1"/>
  <c r="LF16" i="1"/>
  <c r="LG16" i="1"/>
  <c r="LH16" i="1"/>
  <c r="LI16" i="1"/>
  <c r="LJ16" i="1"/>
  <c r="LK16" i="1"/>
  <c r="LL16" i="1"/>
  <c r="LM16" i="1"/>
  <c r="LN16" i="1"/>
  <c r="LO16" i="1"/>
  <c r="LP16" i="1"/>
  <c r="LQ16" i="1"/>
  <c r="LR16" i="1"/>
  <c r="LS16" i="1"/>
  <c r="LT16" i="1"/>
  <c r="LU16" i="1"/>
  <c r="LV16" i="1"/>
  <c r="LW16" i="1"/>
  <c r="LX16" i="1"/>
  <c r="LY16" i="1"/>
  <c r="LZ16" i="1"/>
  <c r="MA16" i="1"/>
  <c r="MB16" i="1"/>
  <c r="MC16" i="1"/>
  <c r="MD16" i="1"/>
  <c r="ME16" i="1"/>
  <c r="GV17" i="1"/>
  <c r="GW17" i="1"/>
  <c r="GX17" i="1"/>
  <c r="GY17" i="1"/>
  <c r="GZ17" i="1"/>
  <c r="HA17" i="1"/>
  <c r="HB17" i="1"/>
  <c r="HC17" i="1"/>
  <c r="HD17" i="1"/>
  <c r="HE17" i="1"/>
  <c r="HF17" i="1"/>
  <c r="HG17" i="1"/>
  <c r="HH17" i="1"/>
  <c r="HI17" i="1"/>
  <c r="HJ17" i="1"/>
  <c r="HK17" i="1"/>
  <c r="HL17" i="1"/>
  <c r="HM17" i="1"/>
  <c r="HN17" i="1"/>
  <c r="HO17" i="1"/>
  <c r="HP17" i="1"/>
  <c r="HQ17" i="1"/>
  <c r="HR17" i="1"/>
  <c r="HS17" i="1"/>
  <c r="HT17" i="1"/>
  <c r="HU17" i="1"/>
  <c r="HV17" i="1"/>
  <c r="HW17" i="1"/>
  <c r="HX17" i="1"/>
  <c r="HY17" i="1"/>
  <c r="HZ17" i="1"/>
  <c r="IA17" i="1"/>
  <c r="IB17" i="1"/>
  <c r="IC17" i="1"/>
  <c r="ID17" i="1"/>
  <c r="IE17" i="1"/>
  <c r="IF17" i="1"/>
  <c r="IG17" i="1"/>
  <c r="IH17" i="1"/>
  <c r="II17" i="1"/>
  <c r="IJ17" i="1"/>
  <c r="IK17" i="1"/>
  <c r="IL17" i="1"/>
  <c r="IM17" i="1"/>
  <c r="IN17" i="1"/>
  <c r="IO17" i="1"/>
  <c r="IP17" i="1"/>
  <c r="IQ17" i="1"/>
  <c r="IR17" i="1"/>
  <c r="IS17" i="1"/>
  <c r="IT17" i="1"/>
  <c r="IU17" i="1"/>
  <c r="IV17" i="1"/>
  <c r="IW17" i="1"/>
  <c r="IX17" i="1"/>
  <c r="IY17" i="1"/>
  <c r="IZ17" i="1"/>
  <c r="JA17" i="1"/>
  <c r="JB17" i="1"/>
  <c r="JC17" i="1"/>
  <c r="JD17" i="1"/>
  <c r="JE17" i="1"/>
  <c r="JF17" i="1"/>
  <c r="JG17" i="1"/>
  <c r="JH17" i="1"/>
  <c r="JI17" i="1"/>
  <c r="JJ17" i="1"/>
  <c r="JK17" i="1"/>
  <c r="JL17" i="1"/>
  <c r="JM17" i="1"/>
  <c r="JN17" i="1"/>
  <c r="JO17" i="1"/>
  <c r="JP17" i="1"/>
  <c r="JQ17" i="1"/>
  <c r="JR17" i="1"/>
  <c r="JS17" i="1"/>
  <c r="JT17" i="1"/>
  <c r="JU17" i="1"/>
  <c r="JV17" i="1"/>
  <c r="JW17" i="1"/>
  <c r="JX17" i="1"/>
  <c r="JY17" i="1"/>
  <c r="JZ17" i="1"/>
  <c r="KA17" i="1"/>
  <c r="KB17" i="1"/>
  <c r="KC17" i="1"/>
  <c r="KD17" i="1"/>
  <c r="KE17" i="1"/>
  <c r="KF17" i="1"/>
  <c r="KG17" i="1"/>
  <c r="KH17" i="1"/>
  <c r="KI17" i="1"/>
  <c r="KJ17" i="1"/>
  <c r="KK17" i="1"/>
  <c r="KL17" i="1"/>
  <c r="KM17" i="1"/>
  <c r="KN17" i="1"/>
  <c r="KO17" i="1"/>
  <c r="KP17" i="1"/>
  <c r="KQ17" i="1"/>
  <c r="KR17" i="1"/>
  <c r="KS17" i="1"/>
  <c r="KT17" i="1"/>
  <c r="KU17" i="1"/>
  <c r="KV17" i="1"/>
  <c r="KW17" i="1"/>
  <c r="KX17" i="1"/>
  <c r="KY17" i="1"/>
  <c r="KZ17" i="1"/>
  <c r="LA17" i="1"/>
  <c r="LB17" i="1"/>
  <c r="LC17" i="1"/>
  <c r="LD17" i="1"/>
  <c r="LE17" i="1"/>
  <c r="LF17" i="1"/>
  <c r="LG17" i="1"/>
  <c r="LH17" i="1"/>
  <c r="LI17" i="1"/>
  <c r="LJ17" i="1"/>
  <c r="LK17" i="1"/>
  <c r="LL17" i="1"/>
  <c r="LM17" i="1"/>
  <c r="LN17" i="1"/>
  <c r="LO17" i="1"/>
  <c r="LP17" i="1"/>
  <c r="LQ17" i="1"/>
  <c r="LR17" i="1"/>
  <c r="LS17" i="1"/>
  <c r="LT17" i="1"/>
  <c r="LU17" i="1"/>
  <c r="LV17" i="1"/>
  <c r="LW17" i="1"/>
  <c r="LX17" i="1"/>
  <c r="LY17" i="1"/>
  <c r="LZ17" i="1"/>
  <c r="MA17" i="1"/>
  <c r="MB17" i="1"/>
  <c r="MC17" i="1"/>
  <c r="MD17" i="1"/>
  <c r="ME17" i="1"/>
  <c r="GV18" i="1"/>
  <c r="GW18" i="1"/>
  <c r="GX18" i="1"/>
  <c r="GY18" i="1"/>
  <c r="GZ18" i="1"/>
  <c r="HA18" i="1"/>
  <c r="HB18" i="1"/>
  <c r="HC18" i="1"/>
  <c r="HD18" i="1"/>
  <c r="HE18" i="1"/>
  <c r="HF18" i="1"/>
  <c r="HG18" i="1"/>
  <c r="HH18" i="1"/>
  <c r="HI18" i="1"/>
  <c r="HJ18" i="1"/>
  <c r="HK18" i="1"/>
  <c r="HL18" i="1"/>
  <c r="HM18" i="1"/>
  <c r="HN18" i="1"/>
  <c r="HO18" i="1"/>
  <c r="HP18" i="1"/>
  <c r="HQ18" i="1"/>
  <c r="HR18" i="1"/>
  <c r="HS18" i="1"/>
  <c r="HT18" i="1"/>
  <c r="HU18" i="1"/>
  <c r="HV18" i="1"/>
  <c r="HW18" i="1"/>
  <c r="HX18" i="1"/>
  <c r="HY18" i="1"/>
  <c r="HZ18" i="1"/>
  <c r="IA18" i="1"/>
  <c r="IB18" i="1"/>
  <c r="IC18" i="1"/>
  <c r="ID18" i="1"/>
  <c r="IE18" i="1"/>
  <c r="IF18" i="1"/>
  <c r="IG18" i="1"/>
  <c r="IH18" i="1"/>
  <c r="II18" i="1"/>
  <c r="IJ18" i="1"/>
  <c r="IK18" i="1"/>
  <c r="IL18" i="1"/>
  <c r="IM18" i="1"/>
  <c r="IN18" i="1"/>
  <c r="IO18" i="1"/>
  <c r="IP18" i="1"/>
  <c r="IQ18" i="1"/>
  <c r="IR18" i="1"/>
  <c r="IS18" i="1"/>
  <c r="IT18" i="1"/>
  <c r="IU18" i="1"/>
  <c r="IV18" i="1"/>
  <c r="IW18" i="1"/>
  <c r="IX18" i="1"/>
  <c r="IY18" i="1"/>
  <c r="IZ18" i="1"/>
  <c r="JA18" i="1"/>
  <c r="JB18" i="1"/>
  <c r="JC18" i="1"/>
  <c r="JD18" i="1"/>
  <c r="JE18" i="1"/>
  <c r="JF18" i="1"/>
  <c r="JG18" i="1"/>
  <c r="JH18" i="1"/>
  <c r="JI18" i="1"/>
  <c r="JJ18" i="1"/>
  <c r="JK18" i="1"/>
  <c r="JL18" i="1"/>
  <c r="JM18" i="1"/>
  <c r="JN18" i="1"/>
  <c r="JO18" i="1"/>
  <c r="JP18" i="1"/>
  <c r="JQ18" i="1"/>
  <c r="JR18" i="1"/>
  <c r="JS18" i="1"/>
  <c r="JT18" i="1"/>
  <c r="JU18" i="1"/>
  <c r="JV18" i="1"/>
  <c r="JW18" i="1"/>
  <c r="JX18" i="1"/>
  <c r="JY18" i="1"/>
  <c r="JZ18" i="1"/>
  <c r="KA18" i="1"/>
  <c r="KB18" i="1"/>
  <c r="KC18" i="1"/>
  <c r="KD18" i="1"/>
  <c r="KE18" i="1"/>
  <c r="KF18" i="1"/>
  <c r="KG18" i="1"/>
  <c r="KH18" i="1"/>
  <c r="KI18" i="1"/>
  <c r="KJ18" i="1"/>
  <c r="KK18" i="1"/>
  <c r="KL18" i="1"/>
  <c r="KM18" i="1"/>
  <c r="KN18" i="1"/>
  <c r="KO18" i="1"/>
  <c r="KP18" i="1"/>
  <c r="KQ18" i="1"/>
  <c r="KR18" i="1"/>
  <c r="KS18" i="1"/>
  <c r="KT18" i="1"/>
  <c r="KU18" i="1"/>
  <c r="KV18" i="1"/>
  <c r="KW18" i="1"/>
  <c r="KX18" i="1"/>
  <c r="KY18" i="1"/>
  <c r="KZ18" i="1"/>
  <c r="LA18" i="1"/>
  <c r="LB18" i="1"/>
  <c r="LC18" i="1"/>
  <c r="LD18" i="1"/>
  <c r="LE18" i="1"/>
  <c r="LF18" i="1"/>
  <c r="LG18" i="1"/>
  <c r="LH18" i="1"/>
  <c r="LI18" i="1"/>
  <c r="LJ18" i="1"/>
  <c r="LK18" i="1"/>
  <c r="LL18" i="1"/>
  <c r="LM18" i="1"/>
  <c r="LN18" i="1"/>
  <c r="LO18" i="1"/>
  <c r="LP18" i="1"/>
  <c r="LQ18" i="1"/>
  <c r="LR18" i="1"/>
  <c r="LS18" i="1"/>
  <c r="LT18" i="1"/>
  <c r="LU18" i="1"/>
  <c r="LV18" i="1"/>
  <c r="LW18" i="1"/>
  <c r="LX18" i="1"/>
  <c r="LY18" i="1"/>
  <c r="LZ18" i="1"/>
  <c r="MA18" i="1"/>
  <c r="MB18" i="1"/>
  <c r="MC18" i="1"/>
  <c r="MD18" i="1"/>
  <c r="ME18" i="1"/>
  <c r="GV19" i="1"/>
  <c r="GW19" i="1"/>
  <c r="GX19" i="1"/>
  <c r="GY19" i="1"/>
  <c r="GZ19" i="1"/>
  <c r="HA19" i="1"/>
  <c r="HB19" i="1"/>
  <c r="HC19" i="1"/>
  <c r="HD19" i="1"/>
  <c r="HE19" i="1"/>
  <c r="HF19" i="1"/>
  <c r="HG19" i="1"/>
  <c r="HH19" i="1"/>
  <c r="HI19" i="1"/>
  <c r="HJ19" i="1"/>
  <c r="HK19" i="1"/>
  <c r="HL19" i="1"/>
  <c r="HM19" i="1"/>
  <c r="HN19" i="1"/>
  <c r="HO19" i="1"/>
  <c r="HP19" i="1"/>
  <c r="HQ19" i="1"/>
  <c r="HR19" i="1"/>
  <c r="HS19" i="1"/>
  <c r="HT19" i="1"/>
  <c r="HU19" i="1"/>
  <c r="HV19" i="1"/>
  <c r="HW19" i="1"/>
  <c r="HX19" i="1"/>
  <c r="HY19" i="1"/>
  <c r="HZ19" i="1"/>
  <c r="IA19" i="1"/>
  <c r="IB19" i="1"/>
  <c r="IC19" i="1"/>
  <c r="ID19" i="1"/>
  <c r="IE19" i="1"/>
  <c r="IF19" i="1"/>
  <c r="IG19" i="1"/>
  <c r="IH19" i="1"/>
  <c r="II19" i="1"/>
  <c r="IJ19" i="1"/>
  <c r="IK19" i="1"/>
  <c r="IL19" i="1"/>
  <c r="IM19" i="1"/>
  <c r="IN19" i="1"/>
  <c r="IO19" i="1"/>
  <c r="IP19" i="1"/>
  <c r="IQ19" i="1"/>
  <c r="IR19" i="1"/>
  <c r="IS19" i="1"/>
  <c r="IT19" i="1"/>
  <c r="IU19" i="1"/>
  <c r="IV19" i="1"/>
  <c r="IW19" i="1"/>
  <c r="IX19" i="1"/>
  <c r="IY19" i="1"/>
  <c r="IZ19" i="1"/>
  <c r="JA19" i="1"/>
  <c r="JB19" i="1"/>
  <c r="JC19" i="1"/>
  <c r="JD19" i="1"/>
  <c r="JE19" i="1"/>
  <c r="JF19" i="1"/>
  <c r="JG19" i="1"/>
  <c r="JH19" i="1"/>
  <c r="JI19" i="1"/>
  <c r="JJ19" i="1"/>
  <c r="JK19" i="1"/>
  <c r="JL19" i="1"/>
  <c r="JM19" i="1"/>
  <c r="JN19" i="1"/>
  <c r="JO19" i="1"/>
  <c r="JP19" i="1"/>
  <c r="JQ19" i="1"/>
  <c r="JR19" i="1"/>
  <c r="JS19" i="1"/>
  <c r="JT19" i="1"/>
  <c r="JU19" i="1"/>
  <c r="JV19" i="1"/>
  <c r="JW19" i="1"/>
  <c r="JX19" i="1"/>
  <c r="JY19" i="1"/>
  <c r="JZ19" i="1"/>
  <c r="KA19" i="1"/>
  <c r="KB19" i="1"/>
  <c r="KC19" i="1"/>
  <c r="KD19" i="1"/>
  <c r="KE19" i="1"/>
  <c r="KF19" i="1"/>
  <c r="KG19" i="1"/>
  <c r="KH19" i="1"/>
  <c r="KI19" i="1"/>
  <c r="KJ19" i="1"/>
  <c r="KK19" i="1"/>
  <c r="KL19" i="1"/>
  <c r="KM19" i="1"/>
  <c r="KN19" i="1"/>
  <c r="KO19" i="1"/>
  <c r="KP19" i="1"/>
  <c r="KQ19" i="1"/>
  <c r="KR19" i="1"/>
  <c r="KS19" i="1"/>
  <c r="KT19" i="1"/>
  <c r="KU19" i="1"/>
  <c r="KV19" i="1"/>
  <c r="KW19" i="1"/>
  <c r="KX19" i="1"/>
  <c r="KY19" i="1"/>
  <c r="KZ19" i="1"/>
  <c r="LA19" i="1"/>
  <c r="LB19" i="1"/>
  <c r="LC19" i="1"/>
  <c r="LD19" i="1"/>
  <c r="LE19" i="1"/>
  <c r="LF19" i="1"/>
  <c r="LG19" i="1"/>
  <c r="LH19" i="1"/>
  <c r="LI19" i="1"/>
  <c r="LJ19" i="1"/>
  <c r="LK19" i="1"/>
  <c r="LL19" i="1"/>
  <c r="LM19" i="1"/>
  <c r="LN19" i="1"/>
  <c r="LO19" i="1"/>
  <c r="LP19" i="1"/>
  <c r="LQ19" i="1"/>
  <c r="LR19" i="1"/>
  <c r="LS19" i="1"/>
  <c r="LT19" i="1"/>
  <c r="LU19" i="1"/>
  <c r="LV19" i="1"/>
  <c r="LW19" i="1"/>
  <c r="LX19" i="1"/>
  <c r="LY19" i="1"/>
  <c r="LZ19" i="1"/>
  <c r="MA19" i="1"/>
  <c r="MB19" i="1"/>
  <c r="MC19" i="1"/>
  <c r="MD19" i="1"/>
  <c r="ME19" i="1"/>
  <c r="GV20" i="1"/>
  <c r="GW20" i="1"/>
  <c r="GX20" i="1"/>
  <c r="GY20" i="1"/>
  <c r="GZ20" i="1"/>
  <c r="HA20" i="1"/>
  <c r="HB20" i="1"/>
  <c r="HC20" i="1"/>
  <c r="HD20" i="1"/>
  <c r="HE20" i="1"/>
  <c r="HF20" i="1"/>
  <c r="HG20" i="1"/>
  <c r="HH20" i="1"/>
  <c r="HI20" i="1"/>
  <c r="HJ20" i="1"/>
  <c r="HK20" i="1"/>
  <c r="HL20" i="1"/>
  <c r="HM20" i="1"/>
  <c r="HN20" i="1"/>
  <c r="HO20" i="1"/>
  <c r="HP20" i="1"/>
  <c r="HQ20" i="1"/>
  <c r="HR20" i="1"/>
  <c r="HS20" i="1"/>
  <c r="HT20" i="1"/>
  <c r="HU20" i="1"/>
  <c r="HV20" i="1"/>
  <c r="HW20" i="1"/>
  <c r="HX20" i="1"/>
  <c r="HY20" i="1"/>
  <c r="HZ20" i="1"/>
  <c r="IA20" i="1"/>
  <c r="IB20" i="1"/>
  <c r="IC20" i="1"/>
  <c r="ID20" i="1"/>
  <c r="IE20" i="1"/>
  <c r="IF20" i="1"/>
  <c r="IG20" i="1"/>
  <c r="IH20" i="1"/>
  <c r="II20" i="1"/>
  <c r="IJ20" i="1"/>
  <c r="IK20" i="1"/>
  <c r="IL20" i="1"/>
  <c r="IM20" i="1"/>
  <c r="IN20" i="1"/>
  <c r="IO20" i="1"/>
  <c r="IP20" i="1"/>
  <c r="IQ20" i="1"/>
  <c r="IR20" i="1"/>
  <c r="IS20" i="1"/>
  <c r="IT20" i="1"/>
  <c r="IU20" i="1"/>
  <c r="IV20" i="1"/>
  <c r="IW20" i="1"/>
  <c r="IX20" i="1"/>
  <c r="IY20" i="1"/>
  <c r="IZ20" i="1"/>
  <c r="JA20" i="1"/>
  <c r="JB20" i="1"/>
  <c r="JC20" i="1"/>
  <c r="JD20" i="1"/>
  <c r="JE20" i="1"/>
  <c r="JF20" i="1"/>
  <c r="JG20" i="1"/>
  <c r="JH20" i="1"/>
  <c r="JI20" i="1"/>
  <c r="JJ20" i="1"/>
  <c r="JK20" i="1"/>
  <c r="JL20" i="1"/>
  <c r="JM20" i="1"/>
  <c r="JN20" i="1"/>
  <c r="JO20" i="1"/>
  <c r="JP20" i="1"/>
  <c r="JQ20" i="1"/>
  <c r="JR20" i="1"/>
  <c r="JS20" i="1"/>
  <c r="JT20" i="1"/>
  <c r="JU20" i="1"/>
  <c r="JV20" i="1"/>
  <c r="JW20" i="1"/>
  <c r="JX20" i="1"/>
  <c r="JY20" i="1"/>
  <c r="JZ20" i="1"/>
  <c r="KA20" i="1"/>
  <c r="KB20" i="1"/>
  <c r="KC20" i="1"/>
  <c r="KD20" i="1"/>
  <c r="KE20" i="1"/>
  <c r="KF20" i="1"/>
  <c r="KG20" i="1"/>
  <c r="KH20" i="1"/>
  <c r="KI20" i="1"/>
  <c r="KJ20" i="1"/>
  <c r="KK20" i="1"/>
  <c r="KL20" i="1"/>
  <c r="KM20" i="1"/>
  <c r="KN20" i="1"/>
  <c r="KO20" i="1"/>
  <c r="KP20" i="1"/>
  <c r="KQ20" i="1"/>
  <c r="KR20" i="1"/>
  <c r="KS20" i="1"/>
  <c r="KT20" i="1"/>
  <c r="KU20" i="1"/>
  <c r="KV20" i="1"/>
  <c r="KW20" i="1"/>
  <c r="KX20" i="1"/>
  <c r="KY20" i="1"/>
  <c r="KZ20" i="1"/>
  <c r="LA20" i="1"/>
  <c r="LB20" i="1"/>
  <c r="LC20" i="1"/>
  <c r="LD20" i="1"/>
  <c r="LE20" i="1"/>
  <c r="LF20" i="1"/>
  <c r="LG20" i="1"/>
  <c r="LH20" i="1"/>
  <c r="LI20" i="1"/>
  <c r="LJ20" i="1"/>
  <c r="LK20" i="1"/>
  <c r="LL20" i="1"/>
  <c r="LM20" i="1"/>
  <c r="LN20" i="1"/>
  <c r="LO20" i="1"/>
  <c r="LP20" i="1"/>
  <c r="LQ20" i="1"/>
  <c r="LR20" i="1"/>
  <c r="LS20" i="1"/>
  <c r="LT20" i="1"/>
  <c r="LU20" i="1"/>
  <c r="LV20" i="1"/>
  <c r="LW20" i="1"/>
  <c r="LX20" i="1"/>
  <c r="LY20" i="1"/>
  <c r="LZ20" i="1"/>
  <c r="MA20" i="1"/>
  <c r="MB20" i="1"/>
  <c r="MC20" i="1"/>
  <c r="MD20" i="1"/>
  <c r="ME20" i="1"/>
  <c r="GV21" i="1"/>
  <c r="GW21" i="1"/>
  <c r="GX21" i="1"/>
  <c r="GY21" i="1"/>
  <c r="GZ21" i="1"/>
  <c r="HA21" i="1"/>
  <c r="HB21" i="1"/>
  <c r="HC21" i="1"/>
  <c r="HD21" i="1"/>
  <c r="HE21" i="1"/>
  <c r="HF21" i="1"/>
  <c r="HG21" i="1"/>
  <c r="HH21" i="1"/>
  <c r="HI21" i="1"/>
  <c r="HJ21" i="1"/>
  <c r="HK21" i="1"/>
  <c r="HL21" i="1"/>
  <c r="HM21" i="1"/>
  <c r="HN21" i="1"/>
  <c r="HO21" i="1"/>
  <c r="HP21" i="1"/>
  <c r="HQ21" i="1"/>
  <c r="HR21" i="1"/>
  <c r="HS21" i="1"/>
  <c r="HT21" i="1"/>
  <c r="HU21" i="1"/>
  <c r="HV21" i="1"/>
  <c r="HW21" i="1"/>
  <c r="HX21" i="1"/>
  <c r="HY21" i="1"/>
  <c r="HZ21" i="1"/>
  <c r="IA21" i="1"/>
  <c r="IB21" i="1"/>
  <c r="IC21" i="1"/>
  <c r="ID21" i="1"/>
  <c r="IE21" i="1"/>
  <c r="IF21" i="1"/>
  <c r="IG21" i="1"/>
  <c r="IH21" i="1"/>
  <c r="II21" i="1"/>
  <c r="IJ21" i="1"/>
  <c r="IK21" i="1"/>
  <c r="IL21" i="1"/>
  <c r="IM21" i="1"/>
  <c r="IN21" i="1"/>
  <c r="IO21" i="1"/>
  <c r="IP21" i="1"/>
  <c r="IQ21" i="1"/>
  <c r="IR21" i="1"/>
  <c r="IS21" i="1"/>
  <c r="IT21" i="1"/>
  <c r="IU21" i="1"/>
  <c r="IV21" i="1"/>
  <c r="IW21" i="1"/>
  <c r="IX21" i="1"/>
  <c r="IY21" i="1"/>
  <c r="IZ21" i="1"/>
  <c r="JA21" i="1"/>
  <c r="JB21" i="1"/>
  <c r="JC21" i="1"/>
  <c r="JD21" i="1"/>
  <c r="JE21" i="1"/>
  <c r="JF21" i="1"/>
  <c r="JG21" i="1"/>
  <c r="JH21" i="1"/>
  <c r="JI21" i="1"/>
  <c r="JJ21" i="1"/>
  <c r="JK21" i="1"/>
  <c r="JL21" i="1"/>
  <c r="JM21" i="1"/>
  <c r="JN21" i="1"/>
  <c r="JO21" i="1"/>
  <c r="JP21" i="1"/>
  <c r="JQ21" i="1"/>
  <c r="JR21" i="1"/>
  <c r="JS21" i="1"/>
  <c r="JT21" i="1"/>
  <c r="JU21" i="1"/>
  <c r="JV21" i="1"/>
  <c r="JW21" i="1"/>
  <c r="JX21" i="1"/>
  <c r="JY21" i="1"/>
  <c r="JZ21" i="1"/>
  <c r="KA21" i="1"/>
  <c r="KB21" i="1"/>
  <c r="KC21" i="1"/>
  <c r="KD21" i="1"/>
  <c r="KE21" i="1"/>
  <c r="KF21" i="1"/>
  <c r="KG21" i="1"/>
  <c r="KH21" i="1"/>
  <c r="KI21" i="1"/>
  <c r="KJ21" i="1"/>
  <c r="KK21" i="1"/>
  <c r="KL21" i="1"/>
  <c r="KM21" i="1"/>
  <c r="KN21" i="1"/>
  <c r="KO21" i="1"/>
  <c r="KP21" i="1"/>
  <c r="KQ21" i="1"/>
  <c r="KR21" i="1"/>
  <c r="KS21" i="1"/>
  <c r="KT21" i="1"/>
  <c r="KU21" i="1"/>
  <c r="KV21" i="1"/>
  <c r="KW21" i="1"/>
  <c r="KX21" i="1"/>
  <c r="KY21" i="1"/>
  <c r="KZ21" i="1"/>
  <c r="LA21" i="1"/>
  <c r="LB21" i="1"/>
  <c r="LC21" i="1"/>
  <c r="LD21" i="1"/>
  <c r="LE21" i="1"/>
  <c r="LF21" i="1"/>
  <c r="LG21" i="1"/>
  <c r="LH21" i="1"/>
  <c r="LI21" i="1"/>
  <c r="LJ21" i="1"/>
  <c r="LK21" i="1"/>
  <c r="LL21" i="1"/>
  <c r="LM21" i="1"/>
  <c r="LN21" i="1"/>
  <c r="LO21" i="1"/>
  <c r="LP21" i="1"/>
  <c r="LQ21" i="1"/>
  <c r="LR21" i="1"/>
  <c r="LS21" i="1"/>
  <c r="LT21" i="1"/>
  <c r="LU21" i="1"/>
  <c r="LV21" i="1"/>
  <c r="LW21" i="1"/>
  <c r="LX21" i="1"/>
  <c r="LY21" i="1"/>
  <c r="LZ21" i="1"/>
  <c r="MA21" i="1"/>
  <c r="MB21" i="1"/>
  <c r="MC21" i="1"/>
  <c r="MD21" i="1"/>
  <c r="ME21" i="1"/>
  <c r="GV22" i="1"/>
  <c r="GW22" i="1"/>
  <c r="GX22" i="1"/>
  <c r="GY22" i="1"/>
  <c r="GZ22" i="1"/>
  <c r="HA22" i="1"/>
  <c r="HB22" i="1"/>
  <c r="HC22" i="1"/>
  <c r="HD22" i="1"/>
  <c r="HE22" i="1"/>
  <c r="HF22" i="1"/>
  <c r="HG22" i="1"/>
  <c r="HH22" i="1"/>
  <c r="HI22" i="1"/>
  <c r="HJ22" i="1"/>
  <c r="HK22" i="1"/>
  <c r="HL22" i="1"/>
  <c r="HM22" i="1"/>
  <c r="HN22" i="1"/>
  <c r="HO22" i="1"/>
  <c r="HP22" i="1"/>
  <c r="HQ22" i="1"/>
  <c r="HR22" i="1"/>
  <c r="HS22" i="1"/>
  <c r="HT22" i="1"/>
  <c r="HU22" i="1"/>
  <c r="HV22" i="1"/>
  <c r="HW22" i="1"/>
  <c r="HX22" i="1"/>
  <c r="HY22" i="1"/>
  <c r="HZ22" i="1"/>
  <c r="IA22" i="1"/>
  <c r="IB22" i="1"/>
  <c r="IC22" i="1"/>
  <c r="ID22" i="1"/>
  <c r="IE22" i="1"/>
  <c r="IF22" i="1"/>
  <c r="IG22" i="1"/>
  <c r="IH22" i="1"/>
  <c r="II22" i="1"/>
  <c r="IJ22" i="1"/>
  <c r="IK22" i="1"/>
  <c r="IL22" i="1"/>
  <c r="IM22" i="1"/>
  <c r="IN22" i="1"/>
  <c r="IO22" i="1"/>
  <c r="IP22" i="1"/>
  <c r="IQ22" i="1"/>
  <c r="IR22" i="1"/>
  <c r="IS22" i="1"/>
  <c r="IT22" i="1"/>
  <c r="IU22" i="1"/>
  <c r="IV22" i="1"/>
  <c r="IW22" i="1"/>
  <c r="IX22" i="1"/>
  <c r="IY22" i="1"/>
  <c r="IZ22" i="1"/>
  <c r="JA22" i="1"/>
  <c r="JB22" i="1"/>
  <c r="JC22" i="1"/>
  <c r="JD22" i="1"/>
  <c r="JE22" i="1"/>
  <c r="JF22" i="1"/>
  <c r="JG22" i="1"/>
  <c r="JH22" i="1"/>
  <c r="JI22" i="1"/>
  <c r="JJ22" i="1"/>
  <c r="JK22" i="1"/>
  <c r="JL22" i="1"/>
  <c r="JM22" i="1"/>
  <c r="JN22" i="1"/>
  <c r="JO22" i="1"/>
  <c r="JP22" i="1"/>
  <c r="JQ22" i="1"/>
  <c r="JR22" i="1"/>
  <c r="JS22" i="1"/>
  <c r="JT22" i="1"/>
  <c r="JU22" i="1"/>
  <c r="JV22" i="1"/>
  <c r="JW22" i="1"/>
  <c r="JX22" i="1"/>
  <c r="JY22" i="1"/>
  <c r="JZ22" i="1"/>
  <c r="KA22" i="1"/>
  <c r="KB22" i="1"/>
  <c r="KC22" i="1"/>
  <c r="KD22" i="1"/>
  <c r="KE22" i="1"/>
  <c r="KF22" i="1"/>
  <c r="KG22" i="1"/>
  <c r="KH22" i="1"/>
  <c r="KI22" i="1"/>
  <c r="KJ22" i="1"/>
  <c r="KK22" i="1"/>
  <c r="KL22" i="1"/>
  <c r="KM22" i="1"/>
  <c r="KN22" i="1"/>
  <c r="KO22" i="1"/>
  <c r="KP22" i="1"/>
  <c r="KQ22" i="1"/>
  <c r="KR22" i="1"/>
  <c r="KS22" i="1"/>
  <c r="KT22" i="1"/>
  <c r="KU22" i="1"/>
  <c r="KV22" i="1"/>
  <c r="KW22" i="1"/>
  <c r="KX22" i="1"/>
  <c r="KY22" i="1"/>
  <c r="KZ22" i="1"/>
  <c r="LA22" i="1"/>
  <c r="LB22" i="1"/>
  <c r="LC22" i="1"/>
  <c r="LD22" i="1"/>
  <c r="LE22" i="1"/>
  <c r="LF22" i="1"/>
  <c r="LG22" i="1"/>
  <c r="LH22" i="1"/>
  <c r="LI22" i="1"/>
  <c r="LJ22" i="1"/>
  <c r="LK22" i="1"/>
  <c r="LL22" i="1"/>
  <c r="LM22" i="1"/>
  <c r="LN22" i="1"/>
  <c r="LO22" i="1"/>
  <c r="LP22" i="1"/>
  <c r="LQ22" i="1"/>
  <c r="LR22" i="1"/>
  <c r="LS22" i="1"/>
  <c r="LT22" i="1"/>
  <c r="LU22" i="1"/>
  <c r="LV22" i="1"/>
  <c r="LW22" i="1"/>
  <c r="LX22" i="1"/>
  <c r="LY22" i="1"/>
  <c r="LZ22" i="1"/>
  <c r="MA22" i="1"/>
  <c r="MB22" i="1"/>
  <c r="MC22" i="1"/>
  <c r="MD22" i="1"/>
  <c r="ME22" i="1"/>
  <c r="GV23" i="1"/>
  <c r="GW23" i="1"/>
  <c r="GX23" i="1"/>
  <c r="GY23" i="1"/>
  <c r="GZ23" i="1"/>
  <c r="HA23" i="1"/>
  <c r="HB23" i="1"/>
  <c r="HC23" i="1"/>
  <c r="HD23" i="1"/>
  <c r="HE23" i="1"/>
  <c r="HF23" i="1"/>
  <c r="HG23" i="1"/>
  <c r="HH23" i="1"/>
  <c r="HI23" i="1"/>
  <c r="HJ23" i="1"/>
  <c r="HK23" i="1"/>
  <c r="HL23" i="1"/>
  <c r="HM23" i="1"/>
  <c r="HN23" i="1"/>
  <c r="HO23" i="1"/>
  <c r="HP23" i="1"/>
  <c r="HQ23" i="1"/>
  <c r="HR23" i="1"/>
  <c r="HS23" i="1"/>
  <c r="HT23" i="1"/>
  <c r="HU23" i="1"/>
  <c r="HV23" i="1"/>
  <c r="HW23" i="1"/>
  <c r="HX23" i="1"/>
  <c r="HY23" i="1"/>
  <c r="HZ23" i="1"/>
  <c r="IA23" i="1"/>
  <c r="IB23" i="1"/>
  <c r="IC23" i="1"/>
  <c r="ID23" i="1"/>
  <c r="IE23" i="1"/>
  <c r="IF23" i="1"/>
  <c r="IG23" i="1"/>
  <c r="IH23" i="1"/>
  <c r="II23" i="1"/>
  <c r="IJ23" i="1"/>
  <c r="IK23" i="1"/>
  <c r="IL23" i="1"/>
  <c r="IM23" i="1"/>
  <c r="IN23" i="1"/>
  <c r="IO23" i="1"/>
  <c r="IP23" i="1"/>
  <c r="IQ23" i="1"/>
  <c r="IR23" i="1"/>
  <c r="IS23" i="1"/>
  <c r="IT23" i="1"/>
  <c r="IU23" i="1"/>
  <c r="IV23" i="1"/>
  <c r="IW23" i="1"/>
  <c r="IX23" i="1"/>
  <c r="IY23" i="1"/>
  <c r="IZ23" i="1"/>
  <c r="JA23" i="1"/>
  <c r="JB23" i="1"/>
  <c r="JC23" i="1"/>
  <c r="JD23" i="1"/>
  <c r="JE23" i="1"/>
  <c r="JF23" i="1"/>
  <c r="JG23" i="1"/>
  <c r="JH23" i="1"/>
  <c r="JI23" i="1"/>
  <c r="JJ23" i="1"/>
  <c r="JK23" i="1"/>
  <c r="JL23" i="1"/>
  <c r="JM23" i="1"/>
  <c r="JN23" i="1"/>
  <c r="JO23" i="1"/>
  <c r="JP23" i="1"/>
  <c r="JQ23" i="1"/>
  <c r="JR23" i="1"/>
  <c r="JS23" i="1"/>
  <c r="JT23" i="1"/>
  <c r="JU23" i="1"/>
  <c r="JV23" i="1"/>
  <c r="JW23" i="1"/>
  <c r="JX23" i="1"/>
  <c r="JY23" i="1"/>
  <c r="JZ23" i="1"/>
  <c r="KA23" i="1"/>
  <c r="KB23" i="1"/>
  <c r="KC23" i="1"/>
  <c r="KD23" i="1"/>
  <c r="KE23" i="1"/>
  <c r="KF23" i="1"/>
  <c r="KG23" i="1"/>
  <c r="KH23" i="1"/>
  <c r="KI23" i="1"/>
  <c r="KJ23" i="1"/>
  <c r="KK23" i="1"/>
  <c r="KL23" i="1"/>
  <c r="KM23" i="1"/>
  <c r="KN23" i="1"/>
  <c r="KO23" i="1"/>
  <c r="KP23" i="1"/>
  <c r="KQ23" i="1"/>
  <c r="KR23" i="1"/>
  <c r="KS23" i="1"/>
  <c r="KT23" i="1"/>
  <c r="KU23" i="1"/>
  <c r="KV23" i="1"/>
  <c r="KW23" i="1"/>
  <c r="KX23" i="1"/>
  <c r="KY23" i="1"/>
  <c r="KZ23" i="1"/>
  <c r="LA23" i="1"/>
  <c r="LB23" i="1"/>
  <c r="LC23" i="1"/>
  <c r="LD23" i="1"/>
  <c r="LE23" i="1"/>
  <c r="LF23" i="1"/>
  <c r="LG23" i="1"/>
  <c r="LH23" i="1"/>
  <c r="LI23" i="1"/>
  <c r="LJ23" i="1"/>
  <c r="LK23" i="1"/>
  <c r="LL23" i="1"/>
  <c r="LM23" i="1"/>
  <c r="LN23" i="1"/>
  <c r="LO23" i="1"/>
  <c r="LP23" i="1"/>
  <c r="LQ23" i="1"/>
  <c r="LR23" i="1"/>
  <c r="LS23" i="1"/>
  <c r="LT23" i="1"/>
  <c r="LU23" i="1"/>
  <c r="LV23" i="1"/>
  <c r="LW23" i="1"/>
  <c r="LX23" i="1"/>
  <c r="LY23" i="1"/>
  <c r="LZ23" i="1"/>
  <c r="MA23" i="1"/>
  <c r="MB23" i="1"/>
  <c r="MC23" i="1"/>
  <c r="MD23" i="1"/>
  <c r="ME23" i="1"/>
  <c r="GV24" i="1"/>
  <c r="GW24" i="1"/>
  <c r="GX24" i="1"/>
  <c r="GY24" i="1"/>
  <c r="GZ24" i="1"/>
  <c r="HA24" i="1"/>
  <c r="HB24" i="1"/>
  <c r="HC24" i="1"/>
  <c r="HD24" i="1"/>
  <c r="HE24" i="1"/>
  <c r="HF24" i="1"/>
  <c r="HG24" i="1"/>
  <c r="HH24" i="1"/>
  <c r="HI24" i="1"/>
  <c r="HJ24" i="1"/>
  <c r="HK24" i="1"/>
  <c r="HL24" i="1"/>
  <c r="HM24" i="1"/>
  <c r="HN24" i="1"/>
  <c r="HO24" i="1"/>
  <c r="HP24" i="1"/>
  <c r="HQ24" i="1"/>
  <c r="HR24" i="1"/>
  <c r="HS24" i="1"/>
  <c r="HT24" i="1"/>
  <c r="HU24" i="1"/>
  <c r="HV24" i="1"/>
  <c r="HW24" i="1"/>
  <c r="HX24" i="1"/>
  <c r="HY24" i="1"/>
  <c r="HZ24" i="1"/>
  <c r="IA24" i="1"/>
  <c r="IB24" i="1"/>
  <c r="IC24" i="1"/>
  <c r="ID24" i="1"/>
  <c r="IE24" i="1"/>
  <c r="IF24" i="1"/>
  <c r="IG24" i="1"/>
  <c r="IH24" i="1"/>
  <c r="II24" i="1"/>
  <c r="IJ24" i="1"/>
  <c r="IK24" i="1"/>
  <c r="IL24" i="1"/>
  <c r="IM24" i="1"/>
  <c r="IN24" i="1"/>
  <c r="IO24" i="1"/>
  <c r="IP24" i="1"/>
  <c r="IQ24" i="1"/>
  <c r="IR24" i="1"/>
  <c r="IS24" i="1"/>
  <c r="IT24" i="1"/>
  <c r="IU24" i="1"/>
  <c r="IV24" i="1"/>
  <c r="IW24" i="1"/>
  <c r="IX24" i="1"/>
  <c r="IY24" i="1"/>
  <c r="IZ24" i="1"/>
  <c r="JA24" i="1"/>
  <c r="JB24" i="1"/>
  <c r="JC24" i="1"/>
  <c r="JD24" i="1"/>
  <c r="JE24" i="1"/>
  <c r="JF24" i="1"/>
  <c r="JG24" i="1"/>
  <c r="JH24" i="1"/>
  <c r="JI24" i="1"/>
  <c r="JJ24" i="1"/>
  <c r="JK24" i="1"/>
  <c r="JL24" i="1"/>
  <c r="JM24" i="1"/>
  <c r="JN24" i="1"/>
  <c r="JO24" i="1"/>
  <c r="JP24" i="1"/>
  <c r="JQ24" i="1"/>
  <c r="JR24" i="1"/>
  <c r="JS24" i="1"/>
  <c r="JT24" i="1"/>
  <c r="JU24" i="1"/>
  <c r="JV24" i="1"/>
  <c r="JW24" i="1"/>
  <c r="JX24" i="1"/>
  <c r="JY24" i="1"/>
  <c r="JZ24" i="1"/>
  <c r="KA24" i="1"/>
  <c r="KB24" i="1"/>
  <c r="KC24" i="1"/>
  <c r="KD24" i="1"/>
  <c r="KE24" i="1"/>
  <c r="KF24" i="1"/>
  <c r="KG24" i="1"/>
  <c r="KH24" i="1"/>
  <c r="KI24" i="1"/>
  <c r="KJ24" i="1"/>
  <c r="KK24" i="1"/>
  <c r="KL24" i="1"/>
  <c r="KM24" i="1"/>
  <c r="KN24" i="1"/>
  <c r="KO24" i="1"/>
  <c r="KP24" i="1"/>
  <c r="KQ24" i="1"/>
  <c r="KR24" i="1"/>
  <c r="KS24" i="1"/>
  <c r="KT24" i="1"/>
  <c r="KU24" i="1"/>
  <c r="KV24" i="1"/>
  <c r="KW24" i="1"/>
  <c r="KX24" i="1"/>
  <c r="KY24" i="1"/>
  <c r="KZ24" i="1"/>
  <c r="LA24" i="1"/>
  <c r="LB24" i="1"/>
  <c r="LC24" i="1"/>
  <c r="LD24" i="1"/>
  <c r="LE24" i="1"/>
  <c r="LF24" i="1"/>
  <c r="LG24" i="1"/>
  <c r="LH24" i="1"/>
  <c r="LI24" i="1"/>
  <c r="LJ24" i="1"/>
  <c r="LK24" i="1"/>
  <c r="LL24" i="1"/>
  <c r="LM24" i="1"/>
  <c r="LN24" i="1"/>
  <c r="LO24" i="1"/>
  <c r="LP24" i="1"/>
  <c r="LQ24" i="1"/>
  <c r="LR24" i="1"/>
  <c r="LS24" i="1"/>
  <c r="LT24" i="1"/>
  <c r="LU24" i="1"/>
  <c r="LV24" i="1"/>
  <c r="LW24" i="1"/>
  <c r="LX24" i="1"/>
  <c r="LY24" i="1"/>
  <c r="LZ24" i="1"/>
  <c r="MA24" i="1"/>
  <c r="MB24" i="1"/>
  <c r="MC24" i="1"/>
  <c r="MD24" i="1"/>
  <c r="ME24" i="1"/>
  <c r="GV25" i="1"/>
  <c r="GW25" i="1"/>
  <c r="GX25" i="1"/>
  <c r="GY25" i="1"/>
  <c r="GZ25" i="1"/>
  <c r="HA25" i="1"/>
  <c r="HB25" i="1"/>
  <c r="HC25" i="1"/>
  <c r="HD25" i="1"/>
  <c r="HE25" i="1"/>
  <c r="HF25" i="1"/>
  <c r="HG25" i="1"/>
  <c r="HH25" i="1"/>
  <c r="HI25" i="1"/>
  <c r="HJ25" i="1"/>
  <c r="HK25" i="1"/>
  <c r="HL25" i="1"/>
  <c r="HM25" i="1"/>
  <c r="HN25" i="1"/>
  <c r="HO25" i="1"/>
  <c r="HP25" i="1"/>
  <c r="HQ25" i="1"/>
  <c r="HR25" i="1"/>
  <c r="HS25" i="1"/>
  <c r="HT25" i="1"/>
  <c r="HU25" i="1"/>
  <c r="HV25" i="1"/>
  <c r="HW25" i="1"/>
  <c r="HX25" i="1"/>
  <c r="HY25" i="1"/>
  <c r="HZ25" i="1"/>
  <c r="IA25" i="1"/>
  <c r="IB25" i="1"/>
  <c r="IC25" i="1"/>
  <c r="ID25" i="1"/>
  <c r="IE25" i="1"/>
  <c r="IF25" i="1"/>
  <c r="IG25" i="1"/>
  <c r="IH25" i="1"/>
  <c r="II25" i="1"/>
  <c r="IJ25" i="1"/>
  <c r="IK25" i="1"/>
  <c r="IL25" i="1"/>
  <c r="IM25" i="1"/>
  <c r="IN25" i="1"/>
  <c r="IO25" i="1"/>
  <c r="IP25" i="1"/>
  <c r="IQ25" i="1"/>
  <c r="IR25" i="1"/>
  <c r="IS25" i="1"/>
  <c r="IT25" i="1"/>
  <c r="IU25" i="1"/>
  <c r="IV25" i="1"/>
  <c r="IW25" i="1"/>
  <c r="IX25" i="1"/>
  <c r="IY25" i="1"/>
  <c r="IZ25" i="1"/>
  <c r="JA25" i="1"/>
  <c r="JB25" i="1"/>
  <c r="JC25" i="1"/>
  <c r="JD25" i="1"/>
  <c r="JE25" i="1"/>
  <c r="JF25" i="1"/>
  <c r="JG25" i="1"/>
  <c r="JH25" i="1"/>
  <c r="JI25" i="1"/>
  <c r="JJ25" i="1"/>
  <c r="JK25" i="1"/>
  <c r="JL25" i="1"/>
  <c r="JM25" i="1"/>
  <c r="JN25" i="1"/>
  <c r="JO25" i="1"/>
  <c r="JP25" i="1"/>
  <c r="JQ25" i="1"/>
  <c r="JR25" i="1"/>
  <c r="JS25" i="1"/>
  <c r="JT25" i="1"/>
  <c r="JU25" i="1"/>
  <c r="JV25" i="1"/>
  <c r="JW25" i="1"/>
  <c r="JX25" i="1"/>
  <c r="JY25" i="1"/>
  <c r="JZ25" i="1"/>
  <c r="KA25" i="1"/>
  <c r="KB25" i="1"/>
  <c r="KC25" i="1"/>
  <c r="KD25" i="1"/>
  <c r="KE25" i="1"/>
  <c r="KF25" i="1"/>
  <c r="KG25" i="1"/>
  <c r="KH25" i="1"/>
  <c r="KI25" i="1"/>
  <c r="KJ25" i="1"/>
  <c r="KK25" i="1"/>
  <c r="KL25" i="1"/>
  <c r="KM25" i="1"/>
  <c r="KN25" i="1"/>
  <c r="KO25" i="1"/>
  <c r="KP25" i="1"/>
  <c r="KQ25" i="1"/>
  <c r="KR25" i="1"/>
  <c r="KS25" i="1"/>
  <c r="KT25" i="1"/>
  <c r="KU25" i="1"/>
  <c r="KV25" i="1"/>
  <c r="KW25" i="1"/>
  <c r="KX25" i="1"/>
  <c r="KY25" i="1"/>
  <c r="KZ25" i="1"/>
  <c r="LA25" i="1"/>
  <c r="LB25" i="1"/>
  <c r="LC25" i="1"/>
  <c r="LD25" i="1"/>
  <c r="LE25" i="1"/>
  <c r="LF25" i="1"/>
  <c r="LG25" i="1"/>
  <c r="LH25" i="1"/>
  <c r="LI25" i="1"/>
  <c r="LJ25" i="1"/>
  <c r="LK25" i="1"/>
  <c r="LL25" i="1"/>
  <c r="LM25" i="1"/>
  <c r="LN25" i="1"/>
  <c r="LO25" i="1"/>
  <c r="LP25" i="1"/>
  <c r="LQ25" i="1"/>
  <c r="LR25" i="1"/>
  <c r="LS25" i="1"/>
  <c r="LT25" i="1"/>
  <c r="LU25" i="1"/>
  <c r="LV25" i="1"/>
  <c r="LW25" i="1"/>
  <c r="LX25" i="1"/>
  <c r="LY25" i="1"/>
  <c r="LZ25" i="1"/>
  <c r="MA25" i="1"/>
  <c r="MB25" i="1"/>
  <c r="MC25" i="1"/>
  <c r="MD25" i="1"/>
  <c r="ME25" i="1"/>
  <c r="GV26" i="1"/>
  <c r="GW26" i="1"/>
  <c r="GX26" i="1"/>
  <c r="GY26" i="1"/>
  <c r="GZ26" i="1"/>
  <c r="HA26" i="1"/>
  <c r="HB26" i="1"/>
  <c r="HC26" i="1"/>
  <c r="HD26" i="1"/>
  <c r="HE26" i="1"/>
  <c r="HF26" i="1"/>
  <c r="HG26" i="1"/>
  <c r="HH26" i="1"/>
  <c r="HI26" i="1"/>
  <c r="HJ26" i="1"/>
  <c r="HK26" i="1"/>
  <c r="HL26" i="1"/>
  <c r="HM26" i="1"/>
  <c r="HN26" i="1"/>
  <c r="HO26" i="1"/>
  <c r="HP26" i="1"/>
  <c r="HQ26" i="1"/>
  <c r="HR26" i="1"/>
  <c r="HS26" i="1"/>
  <c r="HT26" i="1"/>
  <c r="HU26" i="1"/>
  <c r="HV26" i="1"/>
  <c r="HW26" i="1"/>
  <c r="HX26" i="1"/>
  <c r="HY26" i="1"/>
  <c r="HZ26" i="1"/>
  <c r="IA26" i="1"/>
  <c r="IB26" i="1"/>
  <c r="IC26" i="1"/>
  <c r="ID26" i="1"/>
  <c r="IE26" i="1"/>
  <c r="IF26" i="1"/>
  <c r="IG26" i="1"/>
  <c r="IH26" i="1"/>
  <c r="II26" i="1"/>
  <c r="IJ26" i="1"/>
  <c r="IK26" i="1"/>
  <c r="IL26" i="1"/>
  <c r="IM26" i="1"/>
  <c r="IN26" i="1"/>
  <c r="IO26" i="1"/>
  <c r="IP26" i="1"/>
  <c r="IQ26" i="1"/>
  <c r="IR26" i="1"/>
  <c r="IS26" i="1"/>
  <c r="IT26" i="1"/>
  <c r="IU26" i="1"/>
  <c r="IV26" i="1"/>
  <c r="IW26" i="1"/>
  <c r="IX26" i="1"/>
  <c r="IY26" i="1"/>
  <c r="IZ26" i="1"/>
  <c r="JA26" i="1"/>
  <c r="JB26" i="1"/>
  <c r="JC26" i="1"/>
  <c r="JD26" i="1"/>
  <c r="JE26" i="1"/>
  <c r="JF26" i="1"/>
  <c r="JG26" i="1"/>
  <c r="JH26" i="1"/>
  <c r="JI26" i="1"/>
  <c r="JJ26" i="1"/>
  <c r="JK26" i="1"/>
  <c r="JL26" i="1"/>
  <c r="JM26" i="1"/>
  <c r="JN26" i="1"/>
  <c r="JO26" i="1"/>
  <c r="JP26" i="1"/>
  <c r="JQ26" i="1"/>
  <c r="JR26" i="1"/>
  <c r="JS26" i="1"/>
  <c r="JT26" i="1"/>
  <c r="JU26" i="1"/>
  <c r="JV26" i="1"/>
  <c r="JW26" i="1"/>
  <c r="JX26" i="1"/>
  <c r="JY26" i="1"/>
  <c r="JZ26" i="1"/>
  <c r="KA26" i="1"/>
  <c r="KB26" i="1"/>
  <c r="KC26" i="1"/>
  <c r="KD26" i="1"/>
  <c r="KE26" i="1"/>
  <c r="KF26" i="1"/>
  <c r="KG26" i="1"/>
  <c r="KH26" i="1"/>
  <c r="KI26" i="1"/>
  <c r="KJ26" i="1"/>
  <c r="KK26" i="1"/>
  <c r="KL26" i="1"/>
  <c r="KM26" i="1"/>
  <c r="KN26" i="1"/>
  <c r="KO26" i="1"/>
  <c r="KP26" i="1"/>
  <c r="KQ26" i="1"/>
  <c r="KR26" i="1"/>
  <c r="KS26" i="1"/>
  <c r="KT26" i="1"/>
  <c r="KU26" i="1"/>
  <c r="KV26" i="1"/>
  <c r="KW26" i="1"/>
  <c r="KX26" i="1"/>
  <c r="KY26" i="1"/>
  <c r="KZ26" i="1"/>
  <c r="LA26" i="1"/>
  <c r="LB26" i="1"/>
  <c r="LC26" i="1"/>
  <c r="LD26" i="1"/>
  <c r="LE26" i="1"/>
  <c r="LF26" i="1"/>
  <c r="LG26" i="1"/>
  <c r="LH26" i="1"/>
  <c r="LI26" i="1"/>
  <c r="LJ26" i="1"/>
  <c r="LK26" i="1"/>
  <c r="LL26" i="1"/>
  <c r="LM26" i="1"/>
  <c r="LN26" i="1"/>
  <c r="LO26" i="1"/>
  <c r="LP26" i="1"/>
  <c r="LQ26" i="1"/>
  <c r="LR26" i="1"/>
  <c r="LS26" i="1"/>
  <c r="LT26" i="1"/>
  <c r="LU26" i="1"/>
  <c r="LV26" i="1"/>
  <c r="LW26" i="1"/>
  <c r="LX26" i="1"/>
  <c r="LY26" i="1"/>
  <c r="LZ26" i="1"/>
  <c r="MA26" i="1"/>
  <c r="MB26" i="1"/>
  <c r="MC26" i="1"/>
  <c r="MD26" i="1"/>
  <c r="ME26" i="1"/>
  <c r="GV27" i="1"/>
  <c r="GW27" i="1"/>
  <c r="GX27" i="1"/>
  <c r="GY27" i="1"/>
  <c r="GZ27" i="1"/>
  <c r="HA27" i="1"/>
  <c r="HB27" i="1"/>
  <c r="HC27" i="1"/>
  <c r="HD27" i="1"/>
  <c r="HE27" i="1"/>
  <c r="HF27" i="1"/>
  <c r="HG27" i="1"/>
  <c r="HH27" i="1"/>
  <c r="HI27" i="1"/>
  <c r="HJ27" i="1"/>
  <c r="HK27" i="1"/>
  <c r="HL27" i="1"/>
  <c r="HM27" i="1"/>
  <c r="HN27" i="1"/>
  <c r="HO27" i="1"/>
  <c r="HP27" i="1"/>
  <c r="HQ27" i="1"/>
  <c r="HR27" i="1"/>
  <c r="HS27" i="1"/>
  <c r="HT27" i="1"/>
  <c r="HU27" i="1"/>
  <c r="HV27" i="1"/>
  <c r="HW27" i="1"/>
  <c r="HX27" i="1"/>
  <c r="HY27" i="1"/>
  <c r="HZ27" i="1"/>
  <c r="IA27" i="1"/>
  <c r="IB27" i="1"/>
  <c r="IC27" i="1"/>
  <c r="ID27" i="1"/>
  <c r="IE27" i="1"/>
  <c r="IF27" i="1"/>
  <c r="IG27" i="1"/>
  <c r="IH27" i="1"/>
  <c r="II27" i="1"/>
  <c r="IJ27" i="1"/>
  <c r="IK27" i="1"/>
  <c r="IL27" i="1"/>
  <c r="IM27" i="1"/>
  <c r="IN27" i="1"/>
  <c r="IO27" i="1"/>
  <c r="IP27" i="1"/>
  <c r="IQ27" i="1"/>
  <c r="IR27" i="1"/>
  <c r="IS27" i="1"/>
  <c r="IT27" i="1"/>
  <c r="IU27" i="1"/>
  <c r="IV27" i="1"/>
  <c r="IW27" i="1"/>
  <c r="IX27" i="1"/>
  <c r="IY27" i="1"/>
  <c r="IZ27" i="1"/>
  <c r="JA27" i="1"/>
  <c r="JB27" i="1"/>
  <c r="JC27" i="1"/>
  <c r="JD27" i="1"/>
  <c r="JE27" i="1"/>
  <c r="JF27" i="1"/>
  <c r="JG27" i="1"/>
  <c r="JH27" i="1"/>
  <c r="JI27" i="1"/>
  <c r="JJ27" i="1"/>
  <c r="JK27" i="1"/>
  <c r="JL27" i="1"/>
  <c r="JM27" i="1"/>
  <c r="JN27" i="1"/>
  <c r="JO27" i="1"/>
  <c r="JP27" i="1"/>
  <c r="JQ27" i="1"/>
  <c r="JR27" i="1"/>
  <c r="JS27" i="1"/>
  <c r="JT27" i="1"/>
  <c r="JU27" i="1"/>
  <c r="JV27" i="1"/>
  <c r="JW27" i="1"/>
  <c r="JX27" i="1"/>
  <c r="JY27" i="1"/>
  <c r="JZ27" i="1"/>
  <c r="KA27" i="1"/>
  <c r="KB27" i="1"/>
  <c r="KC27" i="1"/>
  <c r="KD27" i="1"/>
  <c r="KE27" i="1"/>
  <c r="KF27" i="1"/>
  <c r="KG27" i="1"/>
  <c r="KH27" i="1"/>
  <c r="KI27" i="1"/>
  <c r="KJ27" i="1"/>
  <c r="KK27" i="1"/>
  <c r="KL27" i="1"/>
  <c r="KM27" i="1"/>
  <c r="KN27" i="1"/>
  <c r="KO27" i="1"/>
  <c r="KP27" i="1"/>
  <c r="KQ27" i="1"/>
  <c r="KR27" i="1"/>
  <c r="KS27" i="1"/>
  <c r="KT27" i="1"/>
  <c r="KU27" i="1"/>
  <c r="KV27" i="1"/>
  <c r="KW27" i="1"/>
  <c r="KX27" i="1"/>
  <c r="KY27" i="1"/>
  <c r="KZ27" i="1"/>
  <c r="LA27" i="1"/>
  <c r="LB27" i="1"/>
  <c r="LC27" i="1"/>
  <c r="LD27" i="1"/>
  <c r="LE27" i="1"/>
  <c r="LF27" i="1"/>
  <c r="LG27" i="1"/>
  <c r="LH27" i="1"/>
  <c r="LI27" i="1"/>
  <c r="LJ27" i="1"/>
  <c r="LK27" i="1"/>
  <c r="LL27" i="1"/>
  <c r="LM27" i="1"/>
  <c r="LN27" i="1"/>
  <c r="LO27" i="1"/>
  <c r="LP27" i="1"/>
  <c r="LQ27" i="1"/>
  <c r="LR27" i="1"/>
  <c r="LS27" i="1"/>
  <c r="LT27" i="1"/>
  <c r="LU27" i="1"/>
  <c r="LV27" i="1"/>
  <c r="LW27" i="1"/>
  <c r="LX27" i="1"/>
  <c r="LY27" i="1"/>
  <c r="LZ27" i="1"/>
  <c r="MA27" i="1"/>
  <c r="MB27" i="1"/>
  <c r="MC27" i="1"/>
  <c r="MD27" i="1"/>
  <c r="ME27" i="1"/>
  <c r="GV28" i="1"/>
  <c r="GW28" i="1"/>
  <c r="GX28" i="1"/>
  <c r="GY28" i="1"/>
  <c r="GZ28" i="1"/>
  <c r="HA28" i="1"/>
  <c r="HB28" i="1"/>
  <c r="HC28" i="1"/>
  <c r="HD28" i="1"/>
  <c r="HE28" i="1"/>
  <c r="HF28" i="1"/>
  <c r="HG28" i="1"/>
  <c r="HH28" i="1"/>
  <c r="HI28" i="1"/>
  <c r="HJ28" i="1"/>
  <c r="HK28" i="1"/>
  <c r="HL28" i="1"/>
  <c r="HM28" i="1"/>
  <c r="HN28" i="1"/>
  <c r="HO28" i="1"/>
  <c r="HP28" i="1"/>
  <c r="HQ28" i="1"/>
  <c r="HR28" i="1"/>
  <c r="HS28" i="1"/>
  <c r="HT28" i="1"/>
  <c r="HU28" i="1"/>
  <c r="HV28" i="1"/>
  <c r="HW28" i="1"/>
  <c r="HX28" i="1"/>
  <c r="HY28" i="1"/>
  <c r="HZ28" i="1"/>
  <c r="IA28" i="1"/>
  <c r="IB28" i="1"/>
  <c r="IC28" i="1"/>
  <c r="ID28" i="1"/>
  <c r="IE28" i="1"/>
  <c r="IF28" i="1"/>
  <c r="IG28" i="1"/>
  <c r="IH28" i="1"/>
  <c r="II28" i="1"/>
  <c r="IJ28" i="1"/>
  <c r="IK28" i="1"/>
  <c r="IL28" i="1"/>
  <c r="IM28" i="1"/>
  <c r="IN28" i="1"/>
  <c r="IO28" i="1"/>
  <c r="IP28" i="1"/>
  <c r="IQ28" i="1"/>
  <c r="IR28" i="1"/>
  <c r="IS28" i="1"/>
  <c r="IT28" i="1"/>
  <c r="IU28" i="1"/>
  <c r="IV28" i="1"/>
  <c r="IW28" i="1"/>
  <c r="IX28" i="1"/>
  <c r="IY28" i="1"/>
  <c r="IZ28" i="1"/>
  <c r="JA28" i="1"/>
  <c r="JB28" i="1"/>
  <c r="JC28" i="1"/>
  <c r="JD28" i="1"/>
  <c r="JE28" i="1"/>
  <c r="JF28" i="1"/>
  <c r="JG28" i="1"/>
  <c r="JH28" i="1"/>
  <c r="JI28" i="1"/>
  <c r="JJ28" i="1"/>
  <c r="JK28" i="1"/>
  <c r="JL28" i="1"/>
  <c r="JM28" i="1"/>
  <c r="JN28" i="1"/>
  <c r="JO28" i="1"/>
  <c r="JP28" i="1"/>
  <c r="JQ28" i="1"/>
  <c r="JR28" i="1"/>
  <c r="JS28" i="1"/>
  <c r="JT28" i="1"/>
  <c r="JU28" i="1"/>
  <c r="JV28" i="1"/>
  <c r="JW28" i="1"/>
  <c r="JX28" i="1"/>
  <c r="JY28" i="1"/>
  <c r="JZ28" i="1"/>
  <c r="KA28" i="1"/>
  <c r="KB28" i="1"/>
  <c r="KC28" i="1"/>
  <c r="KD28" i="1"/>
  <c r="KE28" i="1"/>
  <c r="KF28" i="1"/>
  <c r="KG28" i="1"/>
  <c r="KH28" i="1"/>
  <c r="KI28" i="1"/>
  <c r="KJ28" i="1"/>
  <c r="KK28" i="1"/>
  <c r="KL28" i="1"/>
  <c r="KM28" i="1"/>
  <c r="KN28" i="1"/>
  <c r="KO28" i="1"/>
  <c r="KP28" i="1"/>
  <c r="KQ28" i="1"/>
  <c r="KR28" i="1"/>
  <c r="KS28" i="1"/>
  <c r="KT28" i="1"/>
  <c r="KU28" i="1"/>
  <c r="KV28" i="1"/>
  <c r="KW28" i="1"/>
  <c r="KX28" i="1"/>
  <c r="KY28" i="1"/>
  <c r="KZ28" i="1"/>
  <c r="LA28" i="1"/>
  <c r="LB28" i="1"/>
  <c r="LC28" i="1"/>
  <c r="LD28" i="1"/>
  <c r="LE28" i="1"/>
  <c r="LF28" i="1"/>
  <c r="LG28" i="1"/>
  <c r="LH28" i="1"/>
  <c r="LI28" i="1"/>
  <c r="LJ28" i="1"/>
  <c r="LK28" i="1"/>
  <c r="LL28" i="1"/>
  <c r="LM28" i="1"/>
  <c r="LN28" i="1"/>
  <c r="LO28" i="1"/>
  <c r="LP28" i="1"/>
  <c r="LQ28" i="1"/>
  <c r="LR28" i="1"/>
  <c r="LS28" i="1"/>
  <c r="LT28" i="1"/>
  <c r="LU28" i="1"/>
  <c r="LV28" i="1"/>
  <c r="LW28" i="1"/>
  <c r="LX28" i="1"/>
  <c r="LY28" i="1"/>
  <c r="LZ28" i="1"/>
  <c r="MA28" i="1"/>
  <c r="MB28" i="1"/>
  <c r="MC28" i="1"/>
  <c r="MD28" i="1"/>
  <c r="ME28" i="1"/>
  <c r="GV29" i="1"/>
  <c r="GW29" i="1"/>
  <c r="GX29" i="1"/>
  <c r="GY29" i="1"/>
  <c r="GZ29" i="1"/>
  <c r="HA29" i="1"/>
  <c r="HB29" i="1"/>
  <c r="HC29" i="1"/>
  <c r="HD29" i="1"/>
  <c r="HE29" i="1"/>
  <c r="HF29" i="1"/>
  <c r="HG29" i="1"/>
  <c r="HH29" i="1"/>
  <c r="HI29" i="1"/>
  <c r="HJ29" i="1"/>
  <c r="HK29" i="1"/>
  <c r="HL29" i="1"/>
  <c r="HM29" i="1"/>
  <c r="HN29" i="1"/>
  <c r="HO29" i="1"/>
  <c r="HP29" i="1"/>
  <c r="HQ29" i="1"/>
  <c r="HR29" i="1"/>
  <c r="HS29" i="1"/>
  <c r="HT29" i="1"/>
  <c r="HU29" i="1"/>
  <c r="HV29" i="1"/>
  <c r="HW29" i="1"/>
  <c r="HX29" i="1"/>
  <c r="HY29" i="1"/>
  <c r="HZ29" i="1"/>
  <c r="IA29" i="1"/>
  <c r="IB29" i="1"/>
  <c r="IC29" i="1"/>
  <c r="ID29" i="1"/>
  <c r="IE29" i="1"/>
  <c r="IF29" i="1"/>
  <c r="IG29" i="1"/>
  <c r="IH29" i="1"/>
  <c r="II29" i="1"/>
  <c r="IJ29" i="1"/>
  <c r="IK29" i="1"/>
  <c r="IL29" i="1"/>
  <c r="IM29" i="1"/>
  <c r="IN29" i="1"/>
  <c r="IO29" i="1"/>
  <c r="IP29" i="1"/>
  <c r="IQ29" i="1"/>
  <c r="IR29" i="1"/>
  <c r="IS29" i="1"/>
  <c r="IT29" i="1"/>
  <c r="IU29" i="1"/>
  <c r="IV29" i="1"/>
  <c r="IW29" i="1"/>
  <c r="IX29" i="1"/>
  <c r="IY29" i="1"/>
  <c r="IZ29" i="1"/>
  <c r="JA29" i="1"/>
  <c r="JB29" i="1"/>
  <c r="JC29" i="1"/>
  <c r="JD29" i="1"/>
  <c r="JE29" i="1"/>
  <c r="JF29" i="1"/>
  <c r="JG29" i="1"/>
  <c r="JH29" i="1"/>
  <c r="JI29" i="1"/>
  <c r="JJ29" i="1"/>
  <c r="JK29" i="1"/>
  <c r="JL29" i="1"/>
  <c r="JM29" i="1"/>
  <c r="JN29" i="1"/>
  <c r="JO29" i="1"/>
  <c r="JP29" i="1"/>
  <c r="JQ29" i="1"/>
  <c r="JR29" i="1"/>
  <c r="JS29" i="1"/>
  <c r="JT29" i="1"/>
  <c r="JU29" i="1"/>
  <c r="JV29" i="1"/>
  <c r="JW29" i="1"/>
  <c r="JX29" i="1"/>
  <c r="JY29" i="1"/>
  <c r="JZ29" i="1"/>
  <c r="KA29" i="1"/>
  <c r="KB29" i="1"/>
  <c r="KC29" i="1"/>
  <c r="KD29" i="1"/>
  <c r="KE29" i="1"/>
  <c r="KF29" i="1"/>
  <c r="KG29" i="1"/>
  <c r="KH29" i="1"/>
  <c r="KI29" i="1"/>
  <c r="KJ29" i="1"/>
  <c r="KK29" i="1"/>
  <c r="KL29" i="1"/>
  <c r="KM29" i="1"/>
  <c r="KN29" i="1"/>
  <c r="KO29" i="1"/>
  <c r="KP29" i="1"/>
  <c r="KQ29" i="1"/>
  <c r="KR29" i="1"/>
  <c r="KS29" i="1"/>
  <c r="KT29" i="1"/>
  <c r="KU29" i="1"/>
  <c r="KV29" i="1"/>
  <c r="KW29" i="1"/>
  <c r="KX29" i="1"/>
  <c r="KY29" i="1"/>
  <c r="KZ29" i="1"/>
  <c r="LA29" i="1"/>
  <c r="LB29" i="1"/>
  <c r="LC29" i="1"/>
  <c r="LD29" i="1"/>
  <c r="LE29" i="1"/>
  <c r="LF29" i="1"/>
  <c r="LG29" i="1"/>
  <c r="LH29" i="1"/>
  <c r="LI29" i="1"/>
  <c r="LJ29" i="1"/>
  <c r="LK29" i="1"/>
  <c r="LL29" i="1"/>
  <c r="LM29" i="1"/>
  <c r="LN29" i="1"/>
  <c r="LO29" i="1"/>
  <c r="LP29" i="1"/>
  <c r="LQ29" i="1"/>
  <c r="LR29" i="1"/>
  <c r="LS29" i="1"/>
  <c r="LT29" i="1"/>
  <c r="LU29" i="1"/>
  <c r="LV29" i="1"/>
  <c r="LW29" i="1"/>
  <c r="LX29" i="1"/>
  <c r="LY29" i="1"/>
  <c r="LZ29" i="1"/>
  <c r="MA29" i="1"/>
  <c r="MB29" i="1"/>
  <c r="MC29" i="1"/>
  <c r="MD29" i="1"/>
  <c r="ME29" i="1"/>
  <c r="GV30" i="1"/>
  <c r="GW30" i="1"/>
  <c r="GX30" i="1"/>
  <c r="GY30" i="1"/>
  <c r="GZ30" i="1"/>
  <c r="HA30" i="1"/>
  <c r="HB30" i="1"/>
  <c r="HC30" i="1"/>
  <c r="HD30" i="1"/>
  <c r="HE30" i="1"/>
  <c r="HF30" i="1"/>
  <c r="HG30" i="1"/>
  <c r="HH30" i="1"/>
  <c r="HI30" i="1"/>
  <c r="HJ30" i="1"/>
  <c r="HK30" i="1"/>
  <c r="HL30" i="1"/>
  <c r="HM30" i="1"/>
  <c r="HN30" i="1"/>
  <c r="HO30" i="1"/>
  <c r="HP30" i="1"/>
  <c r="HQ30" i="1"/>
  <c r="HR30" i="1"/>
  <c r="HS30" i="1"/>
  <c r="HT30" i="1"/>
  <c r="HU30" i="1"/>
  <c r="HV30" i="1"/>
  <c r="HW30" i="1"/>
  <c r="HX30" i="1"/>
  <c r="HY30" i="1"/>
  <c r="HZ30" i="1"/>
  <c r="IA30" i="1"/>
  <c r="IB30" i="1"/>
  <c r="IC30" i="1"/>
  <c r="ID30" i="1"/>
  <c r="IE30" i="1"/>
  <c r="IF30" i="1"/>
  <c r="IG30" i="1"/>
  <c r="IH30" i="1"/>
  <c r="II30" i="1"/>
  <c r="IJ30" i="1"/>
  <c r="IK30" i="1"/>
  <c r="IL30" i="1"/>
  <c r="IM30" i="1"/>
  <c r="IN30" i="1"/>
  <c r="IO30" i="1"/>
  <c r="IP30" i="1"/>
  <c r="IQ30" i="1"/>
  <c r="IR30" i="1"/>
  <c r="IS30" i="1"/>
  <c r="IT30" i="1"/>
  <c r="IU30" i="1"/>
  <c r="IV30" i="1"/>
  <c r="IW30" i="1"/>
  <c r="IX30" i="1"/>
  <c r="IY30" i="1"/>
  <c r="IZ30" i="1"/>
  <c r="JA30" i="1"/>
  <c r="JB30" i="1"/>
  <c r="JC30" i="1"/>
  <c r="JD30" i="1"/>
  <c r="JE30" i="1"/>
  <c r="JF30" i="1"/>
  <c r="JG30" i="1"/>
  <c r="JH30" i="1"/>
  <c r="JI30" i="1"/>
  <c r="JJ30" i="1"/>
  <c r="JK30" i="1"/>
  <c r="JL30" i="1"/>
  <c r="JM30" i="1"/>
  <c r="JN30" i="1"/>
  <c r="JO30" i="1"/>
  <c r="JP30" i="1"/>
  <c r="JQ30" i="1"/>
  <c r="JR30" i="1"/>
  <c r="JS30" i="1"/>
  <c r="JT30" i="1"/>
  <c r="JU30" i="1"/>
  <c r="JV30" i="1"/>
  <c r="JW30" i="1"/>
  <c r="JX30" i="1"/>
  <c r="JY30" i="1"/>
  <c r="JZ30" i="1"/>
  <c r="KA30" i="1"/>
  <c r="KB30" i="1"/>
  <c r="KC30" i="1"/>
  <c r="KD30" i="1"/>
  <c r="KE30" i="1"/>
  <c r="KF30" i="1"/>
  <c r="KG30" i="1"/>
  <c r="KH30" i="1"/>
  <c r="KI30" i="1"/>
  <c r="KJ30" i="1"/>
  <c r="KK30" i="1"/>
  <c r="KL30" i="1"/>
  <c r="KM30" i="1"/>
  <c r="KN30" i="1"/>
  <c r="KO30" i="1"/>
  <c r="KP30" i="1"/>
  <c r="KQ30" i="1"/>
  <c r="KR30" i="1"/>
  <c r="KS30" i="1"/>
  <c r="KT30" i="1"/>
  <c r="KU30" i="1"/>
  <c r="KV30" i="1"/>
  <c r="KW30" i="1"/>
  <c r="KX30" i="1"/>
  <c r="KY30" i="1"/>
  <c r="KZ30" i="1"/>
  <c r="LA30" i="1"/>
  <c r="LB30" i="1"/>
  <c r="LC30" i="1"/>
  <c r="LD30" i="1"/>
  <c r="LE30" i="1"/>
  <c r="LF30" i="1"/>
  <c r="LG30" i="1"/>
  <c r="LH30" i="1"/>
  <c r="LI30" i="1"/>
  <c r="LJ30" i="1"/>
  <c r="LK30" i="1"/>
  <c r="LL30" i="1"/>
  <c r="LM30" i="1"/>
  <c r="LN30" i="1"/>
  <c r="LO30" i="1"/>
  <c r="LP30" i="1"/>
  <c r="LQ30" i="1"/>
  <c r="LR30" i="1"/>
  <c r="LS30" i="1"/>
  <c r="LT30" i="1"/>
  <c r="LU30" i="1"/>
  <c r="LV30" i="1"/>
  <c r="LW30" i="1"/>
  <c r="LX30" i="1"/>
  <c r="LY30" i="1"/>
  <c r="LZ30" i="1"/>
  <c r="MA30" i="1"/>
  <c r="MB30" i="1"/>
  <c r="MC30" i="1"/>
  <c r="MD30" i="1"/>
  <c r="ME30" i="1"/>
  <c r="GV31" i="1"/>
  <c r="GW31" i="1"/>
  <c r="GX31" i="1"/>
  <c r="GY31" i="1"/>
  <c r="GZ31" i="1"/>
  <c r="HA31" i="1"/>
  <c r="HB31" i="1"/>
  <c r="HC31" i="1"/>
  <c r="HD31" i="1"/>
  <c r="HE31" i="1"/>
  <c r="HF31" i="1"/>
  <c r="HG31" i="1"/>
  <c r="HH31" i="1"/>
  <c r="HI31" i="1"/>
  <c r="HJ31" i="1"/>
  <c r="HK31" i="1"/>
  <c r="HL31" i="1"/>
  <c r="HM31" i="1"/>
  <c r="HN31" i="1"/>
  <c r="HO31" i="1"/>
  <c r="HP31" i="1"/>
  <c r="HQ31" i="1"/>
  <c r="HR31" i="1"/>
  <c r="HS31" i="1"/>
  <c r="HT31" i="1"/>
  <c r="HU31" i="1"/>
  <c r="HV31" i="1"/>
  <c r="HW31" i="1"/>
  <c r="HX31" i="1"/>
  <c r="HY31" i="1"/>
  <c r="HZ31" i="1"/>
  <c r="IA31" i="1"/>
  <c r="IB31" i="1"/>
  <c r="IC31" i="1"/>
  <c r="ID31" i="1"/>
  <c r="IE31" i="1"/>
  <c r="IF31" i="1"/>
  <c r="IG31" i="1"/>
  <c r="IH31" i="1"/>
  <c r="II31" i="1"/>
  <c r="IJ31" i="1"/>
  <c r="IK31" i="1"/>
  <c r="IL31" i="1"/>
  <c r="IM31" i="1"/>
  <c r="IN31" i="1"/>
  <c r="IO31" i="1"/>
  <c r="IP31" i="1"/>
  <c r="IQ31" i="1"/>
  <c r="IR31" i="1"/>
  <c r="IS31" i="1"/>
  <c r="IT31" i="1"/>
  <c r="IU31" i="1"/>
  <c r="IV31" i="1"/>
  <c r="IW31" i="1"/>
  <c r="IX31" i="1"/>
  <c r="IY31" i="1"/>
  <c r="IZ31" i="1"/>
  <c r="JA31" i="1"/>
  <c r="JB31" i="1"/>
  <c r="JC31" i="1"/>
  <c r="JD31" i="1"/>
  <c r="JE31" i="1"/>
  <c r="JF31" i="1"/>
  <c r="JG31" i="1"/>
  <c r="JH31" i="1"/>
  <c r="JI31" i="1"/>
  <c r="JJ31" i="1"/>
  <c r="JK31" i="1"/>
  <c r="JL31" i="1"/>
  <c r="JM31" i="1"/>
  <c r="JN31" i="1"/>
  <c r="JO31" i="1"/>
  <c r="JP31" i="1"/>
  <c r="JQ31" i="1"/>
  <c r="JR31" i="1"/>
  <c r="JS31" i="1"/>
  <c r="JT31" i="1"/>
  <c r="JU31" i="1"/>
  <c r="JV31" i="1"/>
  <c r="JW31" i="1"/>
  <c r="JX31" i="1"/>
  <c r="JY31" i="1"/>
  <c r="JZ31" i="1"/>
  <c r="KA31" i="1"/>
  <c r="KB31" i="1"/>
  <c r="KC31" i="1"/>
  <c r="KD31" i="1"/>
  <c r="KE31" i="1"/>
  <c r="KF31" i="1"/>
  <c r="KG31" i="1"/>
  <c r="KH31" i="1"/>
  <c r="KI31" i="1"/>
  <c r="KJ31" i="1"/>
  <c r="KK31" i="1"/>
  <c r="KL31" i="1"/>
  <c r="KM31" i="1"/>
  <c r="KN31" i="1"/>
  <c r="KO31" i="1"/>
  <c r="KP31" i="1"/>
  <c r="KQ31" i="1"/>
  <c r="KR31" i="1"/>
  <c r="KS31" i="1"/>
  <c r="KT31" i="1"/>
  <c r="KU31" i="1"/>
  <c r="KV31" i="1"/>
  <c r="KW31" i="1"/>
  <c r="KX31" i="1"/>
  <c r="KY31" i="1"/>
  <c r="KZ31" i="1"/>
  <c r="LA31" i="1"/>
  <c r="LB31" i="1"/>
  <c r="LC31" i="1"/>
  <c r="LD31" i="1"/>
  <c r="LE31" i="1"/>
  <c r="LF31" i="1"/>
  <c r="LG31" i="1"/>
  <c r="LH31" i="1"/>
  <c r="LI31" i="1"/>
  <c r="LJ31" i="1"/>
  <c r="LK31" i="1"/>
  <c r="LL31" i="1"/>
  <c r="LM31" i="1"/>
  <c r="LN31" i="1"/>
  <c r="LO31" i="1"/>
  <c r="LP31" i="1"/>
  <c r="LQ31" i="1"/>
  <c r="LR31" i="1"/>
  <c r="LS31" i="1"/>
  <c r="LT31" i="1"/>
  <c r="LU31" i="1"/>
  <c r="LV31" i="1"/>
  <c r="LW31" i="1"/>
  <c r="LX31" i="1"/>
  <c r="LY31" i="1"/>
  <c r="LZ31" i="1"/>
  <c r="MA31" i="1"/>
  <c r="MB31" i="1"/>
  <c r="MC31" i="1"/>
  <c r="MD31" i="1"/>
  <c r="ME31" i="1"/>
  <c r="GV32" i="1"/>
  <c r="GW32" i="1"/>
  <c r="GX32" i="1"/>
  <c r="GY32" i="1"/>
  <c r="GZ32" i="1"/>
  <c r="HA32" i="1"/>
  <c r="HB32" i="1"/>
  <c r="HC32" i="1"/>
  <c r="HD32" i="1"/>
  <c r="HE32" i="1"/>
  <c r="HF32" i="1"/>
  <c r="HG32" i="1"/>
  <c r="HH32" i="1"/>
  <c r="HI32" i="1"/>
  <c r="HJ32" i="1"/>
  <c r="HK32" i="1"/>
  <c r="HL32" i="1"/>
  <c r="HM32" i="1"/>
  <c r="HN32" i="1"/>
  <c r="HO32" i="1"/>
  <c r="HP32" i="1"/>
  <c r="HQ32" i="1"/>
  <c r="HR32" i="1"/>
  <c r="HS32" i="1"/>
  <c r="HT32" i="1"/>
  <c r="HU32" i="1"/>
  <c r="HV32" i="1"/>
  <c r="HW32" i="1"/>
  <c r="HX32" i="1"/>
  <c r="HY32" i="1"/>
  <c r="HZ32" i="1"/>
  <c r="IA32" i="1"/>
  <c r="IB32" i="1"/>
  <c r="IC32" i="1"/>
  <c r="ID32" i="1"/>
  <c r="IE32" i="1"/>
  <c r="IF32" i="1"/>
  <c r="IG32" i="1"/>
  <c r="IH32" i="1"/>
  <c r="II32" i="1"/>
  <c r="IJ32" i="1"/>
  <c r="IK32" i="1"/>
  <c r="IL32" i="1"/>
  <c r="IM32" i="1"/>
  <c r="IN32" i="1"/>
  <c r="IO32" i="1"/>
  <c r="IP32" i="1"/>
  <c r="IQ32" i="1"/>
  <c r="IR32" i="1"/>
  <c r="IS32" i="1"/>
  <c r="IT32" i="1"/>
  <c r="IU32" i="1"/>
  <c r="IV32" i="1"/>
  <c r="IW32" i="1"/>
  <c r="IX32" i="1"/>
  <c r="IY32" i="1"/>
  <c r="IZ32" i="1"/>
  <c r="JA32" i="1"/>
  <c r="JB32" i="1"/>
  <c r="JC32" i="1"/>
  <c r="JD32" i="1"/>
  <c r="JE32" i="1"/>
  <c r="JF32" i="1"/>
  <c r="JG32" i="1"/>
  <c r="JH32" i="1"/>
  <c r="JI32" i="1"/>
  <c r="JJ32" i="1"/>
  <c r="JK32" i="1"/>
  <c r="JL32" i="1"/>
  <c r="JM32" i="1"/>
  <c r="JN32" i="1"/>
  <c r="JO32" i="1"/>
  <c r="JP32" i="1"/>
  <c r="JQ32" i="1"/>
  <c r="JR32" i="1"/>
  <c r="JS32" i="1"/>
  <c r="JT32" i="1"/>
  <c r="JU32" i="1"/>
  <c r="JV32" i="1"/>
  <c r="JW32" i="1"/>
  <c r="JX32" i="1"/>
  <c r="JY32" i="1"/>
  <c r="JZ32" i="1"/>
  <c r="KA32" i="1"/>
  <c r="KB32" i="1"/>
  <c r="KC32" i="1"/>
  <c r="KD32" i="1"/>
  <c r="KE32" i="1"/>
  <c r="KF32" i="1"/>
  <c r="KG32" i="1"/>
  <c r="KH32" i="1"/>
  <c r="KI32" i="1"/>
  <c r="KJ32" i="1"/>
  <c r="KK32" i="1"/>
  <c r="KL32" i="1"/>
  <c r="KM32" i="1"/>
  <c r="KN32" i="1"/>
  <c r="KO32" i="1"/>
  <c r="KP32" i="1"/>
  <c r="KQ32" i="1"/>
  <c r="KR32" i="1"/>
  <c r="KS32" i="1"/>
  <c r="KT32" i="1"/>
  <c r="KU32" i="1"/>
  <c r="KV32" i="1"/>
  <c r="KW32" i="1"/>
  <c r="KX32" i="1"/>
  <c r="KY32" i="1"/>
  <c r="KZ32" i="1"/>
  <c r="LA32" i="1"/>
  <c r="LB32" i="1"/>
  <c r="LC32" i="1"/>
  <c r="LD32" i="1"/>
  <c r="LE32" i="1"/>
  <c r="LF32" i="1"/>
  <c r="LG32" i="1"/>
  <c r="LH32" i="1"/>
  <c r="LI32" i="1"/>
  <c r="LJ32" i="1"/>
  <c r="LK32" i="1"/>
  <c r="LL32" i="1"/>
  <c r="LM32" i="1"/>
  <c r="LN32" i="1"/>
  <c r="LO32" i="1"/>
  <c r="LP32" i="1"/>
  <c r="LQ32" i="1"/>
  <c r="LR32" i="1"/>
  <c r="LS32" i="1"/>
  <c r="LT32" i="1"/>
  <c r="LU32" i="1"/>
  <c r="LV32" i="1"/>
  <c r="LW32" i="1"/>
  <c r="LX32" i="1"/>
  <c r="LY32" i="1"/>
  <c r="LZ32" i="1"/>
  <c r="MA32" i="1"/>
  <c r="MB32" i="1"/>
  <c r="MC32" i="1"/>
  <c r="MD32" i="1"/>
  <c r="ME32" i="1"/>
  <c r="GV33" i="1"/>
  <c r="GW33" i="1"/>
  <c r="GX33" i="1"/>
  <c r="GY33" i="1"/>
  <c r="GZ33" i="1"/>
  <c r="HA33" i="1"/>
  <c r="HB33" i="1"/>
  <c r="HC33" i="1"/>
  <c r="HD33" i="1"/>
  <c r="HE33" i="1"/>
  <c r="HF33" i="1"/>
  <c r="HG33" i="1"/>
  <c r="HH33" i="1"/>
  <c r="HI33" i="1"/>
  <c r="HJ33" i="1"/>
  <c r="HK33" i="1"/>
  <c r="HL33" i="1"/>
  <c r="HM33" i="1"/>
  <c r="HN33" i="1"/>
  <c r="HO33" i="1"/>
  <c r="HP33" i="1"/>
  <c r="HQ33" i="1"/>
  <c r="HR33" i="1"/>
  <c r="HS33" i="1"/>
  <c r="HT33" i="1"/>
  <c r="HU33" i="1"/>
  <c r="HV33" i="1"/>
  <c r="HW33" i="1"/>
  <c r="HX33" i="1"/>
  <c r="HY33" i="1"/>
  <c r="HZ33" i="1"/>
  <c r="IA33" i="1"/>
  <c r="IB33" i="1"/>
  <c r="IC33" i="1"/>
  <c r="ID33" i="1"/>
  <c r="IE33" i="1"/>
  <c r="IF33" i="1"/>
  <c r="IG33" i="1"/>
  <c r="IH33" i="1"/>
  <c r="II33" i="1"/>
  <c r="IJ33" i="1"/>
  <c r="IK33" i="1"/>
  <c r="IL33" i="1"/>
  <c r="IM33" i="1"/>
  <c r="IN33" i="1"/>
  <c r="IO33" i="1"/>
  <c r="IP33" i="1"/>
  <c r="IQ33" i="1"/>
  <c r="IR33" i="1"/>
  <c r="IS33" i="1"/>
  <c r="IT33" i="1"/>
  <c r="IU33" i="1"/>
  <c r="IV33" i="1"/>
  <c r="IW33" i="1"/>
  <c r="IX33" i="1"/>
  <c r="IY33" i="1"/>
  <c r="IZ33" i="1"/>
  <c r="JA33" i="1"/>
  <c r="JB33" i="1"/>
  <c r="JC33" i="1"/>
  <c r="JD33" i="1"/>
  <c r="JE33" i="1"/>
  <c r="JF33" i="1"/>
  <c r="JG33" i="1"/>
  <c r="JH33" i="1"/>
  <c r="JI33" i="1"/>
  <c r="JJ33" i="1"/>
  <c r="JK33" i="1"/>
  <c r="JL33" i="1"/>
  <c r="JM33" i="1"/>
  <c r="JN33" i="1"/>
  <c r="JO33" i="1"/>
  <c r="JP33" i="1"/>
  <c r="JQ33" i="1"/>
  <c r="JR33" i="1"/>
  <c r="JS33" i="1"/>
  <c r="JT33" i="1"/>
  <c r="JU33" i="1"/>
  <c r="JV33" i="1"/>
  <c r="JW33" i="1"/>
  <c r="JX33" i="1"/>
  <c r="JY33" i="1"/>
  <c r="JZ33" i="1"/>
  <c r="KA33" i="1"/>
  <c r="KB33" i="1"/>
  <c r="KC33" i="1"/>
  <c r="KD33" i="1"/>
  <c r="KE33" i="1"/>
  <c r="KF33" i="1"/>
  <c r="KG33" i="1"/>
  <c r="KH33" i="1"/>
  <c r="KI33" i="1"/>
  <c r="KJ33" i="1"/>
  <c r="KK33" i="1"/>
  <c r="KL33" i="1"/>
  <c r="KM33" i="1"/>
  <c r="KN33" i="1"/>
  <c r="KO33" i="1"/>
  <c r="KP33" i="1"/>
  <c r="KQ33" i="1"/>
  <c r="KR33" i="1"/>
  <c r="KS33" i="1"/>
  <c r="KT33" i="1"/>
  <c r="KU33" i="1"/>
  <c r="KV33" i="1"/>
  <c r="KW33" i="1"/>
  <c r="KX33" i="1"/>
  <c r="KY33" i="1"/>
  <c r="KZ33" i="1"/>
  <c r="LA33" i="1"/>
  <c r="LB33" i="1"/>
  <c r="LC33" i="1"/>
  <c r="LD33" i="1"/>
  <c r="LE33" i="1"/>
  <c r="LF33" i="1"/>
  <c r="LG33" i="1"/>
  <c r="LH33" i="1"/>
  <c r="LI33" i="1"/>
  <c r="LJ33" i="1"/>
  <c r="LK33" i="1"/>
  <c r="LL33" i="1"/>
  <c r="LM33" i="1"/>
  <c r="LN33" i="1"/>
  <c r="LO33" i="1"/>
  <c r="LP33" i="1"/>
  <c r="LQ33" i="1"/>
  <c r="LR33" i="1"/>
  <c r="LS33" i="1"/>
  <c r="LT33" i="1"/>
  <c r="LU33" i="1"/>
  <c r="LV33" i="1"/>
  <c r="LW33" i="1"/>
  <c r="LX33" i="1"/>
  <c r="LY33" i="1"/>
  <c r="LZ33" i="1"/>
  <c r="MA33" i="1"/>
  <c r="MB33" i="1"/>
  <c r="MC33" i="1"/>
  <c r="MD33" i="1"/>
  <c r="ME33" i="1"/>
  <c r="GV34" i="1"/>
  <c r="GW34" i="1"/>
  <c r="GX34" i="1"/>
  <c r="GY34" i="1"/>
  <c r="GZ34" i="1"/>
  <c r="HA34" i="1"/>
  <c r="HB34" i="1"/>
  <c r="HC34" i="1"/>
  <c r="HD34" i="1"/>
  <c r="HE34" i="1"/>
  <c r="HF34" i="1"/>
  <c r="HG34" i="1"/>
  <c r="HH34" i="1"/>
  <c r="HI34" i="1"/>
  <c r="HJ34" i="1"/>
  <c r="HK34" i="1"/>
  <c r="HL34" i="1"/>
  <c r="HM34" i="1"/>
  <c r="HN34" i="1"/>
  <c r="HO34" i="1"/>
  <c r="HP34" i="1"/>
  <c r="HQ34" i="1"/>
  <c r="HR34" i="1"/>
  <c r="HS34" i="1"/>
  <c r="HT34" i="1"/>
  <c r="HU34" i="1"/>
  <c r="HV34" i="1"/>
  <c r="HW34" i="1"/>
  <c r="HX34" i="1"/>
  <c r="HY34" i="1"/>
  <c r="HZ34" i="1"/>
  <c r="IA34" i="1"/>
  <c r="IB34" i="1"/>
  <c r="IC34" i="1"/>
  <c r="ID34" i="1"/>
  <c r="IE34" i="1"/>
  <c r="IF34" i="1"/>
  <c r="IG34" i="1"/>
  <c r="IH34" i="1"/>
  <c r="II34" i="1"/>
  <c r="IJ34" i="1"/>
  <c r="IK34" i="1"/>
  <c r="IL34" i="1"/>
  <c r="IM34" i="1"/>
  <c r="IN34" i="1"/>
  <c r="IO34" i="1"/>
  <c r="IP34" i="1"/>
  <c r="IQ34" i="1"/>
  <c r="IR34" i="1"/>
  <c r="IS34" i="1"/>
  <c r="IT34" i="1"/>
  <c r="IU34" i="1"/>
  <c r="IV34" i="1"/>
  <c r="IW34" i="1"/>
  <c r="IX34" i="1"/>
  <c r="IY34" i="1"/>
  <c r="IZ34" i="1"/>
  <c r="JA34" i="1"/>
  <c r="JB34" i="1"/>
  <c r="JC34" i="1"/>
  <c r="JD34" i="1"/>
  <c r="JE34" i="1"/>
  <c r="JF34" i="1"/>
  <c r="JG34" i="1"/>
  <c r="JH34" i="1"/>
  <c r="JI34" i="1"/>
  <c r="JJ34" i="1"/>
  <c r="JK34" i="1"/>
  <c r="JL34" i="1"/>
  <c r="JM34" i="1"/>
  <c r="JN34" i="1"/>
  <c r="JO34" i="1"/>
  <c r="JP34" i="1"/>
  <c r="JQ34" i="1"/>
  <c r="JR34" i="1"/>
  <c r="JS34" i="1"/>
  <c r="JT34" i="1"/>
  <c r="JU34" i="1"/>
  <c r="JV34" i="1"/>
  <c r="JW34" i="1"/>
  <c r="JX34" i="1"/>
  <c r="JY34" i="1"/>
  <c r="JZ34" i="1"/>
  <c r="KA34" i="1"/>
  <c r="KB34" i="1"/>
  <c r="KC34" i="1"/>
  <c r="KD34" i="1"/>
  <c r="KE34" i="1"/>
  <c r="KF34" i="1"/>
  <c r="KG34" i="1"/>
  <c r="KH34" i="1"/>
  <c r="KI34" i="1"/>
  <c r="KJ34" i="1"/>
  <c r="KK34" i="1"/>
  <c r="KL34" i="1"/>
  <c r="KM34" i="1"/>
  <c r="KN34" i="1"/>
  <c r="KO34" i="1"/>
  <c r="KP34" i="1"/>
  <c r="KQ34" i="1"/>
  <c r="KR34" i="1"/>
  <c r="KS34" i="1"/>
  <c r="KT34" i="1"/>
  <c r="KU34" i="1"/>
  <c r="KV34" i="1"/>
  <c r="KW34" i="1"/>
  <c r="KX34" i="1"/>
  <c r="KY34" i="1"/>
  <c r="KZ34" i="1"/>
  <c r="LA34" i="1"/>
  <c r="LB34" i="1"/>
  <c r="LC34" i="1"/>
  <c r="LD34" i="1"/>
  <c r="LE34" i="1"/>
  <c r="LF34" i="1"/>
  <c r="LG34" i="1"/>
  <c r="LH34" i="1"/>
  <c r="LI34" i="1"/>
  <c r="LJ34" i="1"/>
  <c r="LK34" i="1"/>
  <c r="LL34" i="1"/>
  <c r="LM34" i="1"/>
  <c r="LN34" i="1"/>
  <c r="LO34" i="1"/>
  <c r="LP34" i="1"/>
  <c r="LQ34" i="1"/>
  <c r="LR34" i="1"/>
  <c r="LS34" i="1"/>
  <c r="LT34" i="1"/>
  <c r="LU34" i="1"/>
  <c r="LV34" i="1"/>
  <c r="LW34" i="1"/>
  <c r="LX34" i="1"/>
  <c r="LY34" i="1"/>
  <c r="LZ34" i="1"/>
  <c r="MA34" i="1"/>
  <c r="MB34" i="1"/>
  <c r="MC34" i="1"/>
  <c r="MD34" i="1"/>
  <c r="ME34" i="1"/>
  <c r="GV35" i="1"/>
  <c r="GW35" i="1"/>
  <c r="GX35" i="1"/>
  <c r="GY35" i="1"/>
  <c r="GZ35" i="1"/>
  <c r="HA35" i="1"/>
  <c r="HB35" i="1"/>
  <c r="HC35" i="1"/>
  <c r="HD35" i="1"/>
  <c r="HE35" i="1"/>
  <c r="HF35" i="1"/>
  <c r="HG35" i="1"/>
  <c r="HH35" i="1"/>
  <c r="HI35" i="1"/>
  <c r="HJ35" i="1"/>
  <c r="HK35" i="1"/>
  <c r="HL35" i="1"/>
  <c r="HM35" i="1"/>
  <c r="HN35" i="1"/>
  <c r="HO35" i="1"/>
  <c r="HP35" i="1"/>
  <c r="HQ35" i="1"/>
  <c r="HR35" i="1"/>
  <c r="HS35" i="1"/>
  <c r="HT35" i="1"/>
  <c r="HU35" i="1"/>
  <c r="HV35" i="1"/>
  <c r="HW35" i="1"/>
  <c r="HX35" i="1"/>
  <c r="HY35" i="1"/>
  <c r="HZ35" i="1"/>
  <c r="IA35" i="1"/>
  <c r="IB35" i="1"/>
  <c r="IC35" i="1"/>
  <c r="ID35" i="1"/>
  <c r="IE35" i="1"/>
  <c r="IF35" i="1"/>
  <c r="IG35" i="1"/>
  <c r="IH35" i="1"/>
  <c r="II35" i="1"/>
  <c r="IJ35" i="1"/>
  <c r="IK35" i="1"/>
  <c r="IL35" i="1"/>
  <c r="IM35" i="1"/>
  <c r="IN35" i="1"/>
  <c r="IO35" i="1"/>
  <c r="IP35" i="1"/>
  <c r="IQ35" i="1"/>
  <c r="IR35" i="1"/>
  <c r="IS35" i="1"/>
  <c r="IT35" i="1"/>
  <c r="IU35" i="1"/>
  <c r="IV35" i="1"/>
  <c r="IW35" i="1"/>
  <c r="IX35" i="1"/>
  <c r="IY35" i="1"/>
  <c r="IZ35" i="1"/>
  <c r="JA35" i="1"/>
  <c r="JB35" i="1"/>
  <c r="JC35" i="1"/>
  <c r="JD35" i="1"/>
  <c r="JE35" i="1"/>
  <c r="JF35" i="1"/>
  <c r="JG35" i="1"/>
  <c r="JH35" i="1"/>
  <c r="JI35" i="1"/>
  <c r="JJ35" i="1"/>
  <c r="JK35" i="1"/>
  <c r="JL35" i="1"/>
  <c r="JM35" i="1"/>
  <c r="JN35" i="1"/>
  <c r="JO35" i="1"/>
  <c r="JP35" i="1"/>
  <c r="JQ35" i="1"/>
  <c r="JR35" i="1"/>
  <c r="JS35" i="1"/>
  <c r="JT35" i="1"/>
  <c r="JU35" i="1"/>
  <c r="JV35" i="1"/>
  <c r="JW35" i="1"/>
  <c r="JX35" i="1"/>
  <c r="JY35" i="1"/>
  <c r="JZ35" i="1"/>
  <c r="KA35" i="1"/>
  <c r="KB35" i="1"/>
  <c r="KC35" i="1"/>
  <c r="KD35" i="1"/>
  <c r="KE35" i="1"/>
  <c r="KF35" i="1"/>
  <c r="KG35" i="1"/>
  <c r="KH35" i="1"/>
  <c r="KI35" i="1"/>
  <c r="KJ35" i="1"/>
  <c r="KK35" i="1"/>
  <c r="KL35" i="1"/>
  <c r="KM35" i="1"/>
  <c r="KN35" i="1"/>
  <c r="KO35" i="1"/>
  <c r="KP35" i="1"/>
  <c r="KQ35" i="1"/>
  <c r="KR35" i="1"/>
  <c r="KS35" i="1"/>
  <c r="KT35" i="1"/>
  <c r="KU35" i="1"/>
  <c r="KV35" i="1"/>
  <c r="KW35" i="1"/>
  <c r="KX35" i="1"/>
  <c r="KY35" i="1"/>
  <c r="KZ35" i="1"/>
  <c r="LA35" i="1"/>
  <c r="LB35" i="1"/>
  <c r="LC35" i="1"/>
  <c r="LD35" i="1"/>
  <c r="LE35" i="1"/>
  <c r="LF35" i="1"/>
  <c r="LG35" i="1"/>
  <c r="LH35" i="1"/>
  <c r="LI35" i="1"/>
  <c r="LJ35" i="1"/>
  <c r="LK35" i="1"/>
  <c r="LL35" i="1"/>
  <c r="LM35" i="1"/>
  <c r="LN35" i="1"/>
  <c r="LO35" i="1"/>
  <c r="LP35" i="1"/>
  <c r="LQ35" i="1"/>
  <c r="LR35" i="1"/>
  <c r="LS35" i="1"/>
  <c r="LT35" i="1"/>
  <c r="LU35" i="1"/>
  <c r="LV35" i="1"/>
  <c r="LW35" i="1"/>
  <c r="LX35" i="1"/>
  <c r="LY35" i="1"/>
  <c r="LZ35" i="1"/>
  <c r="MA35" i="1"/>
  <c r="MB35" i="1"/>
  <c r="MC35" i="1"/>
  <c r="MD35" i="1"/>
  <c r="ME35" i="1"/>
  <c r="GV36" i="1"/>
  <c r="GW36" i="1"/>
  <c r="GX36" i="1"/>
  <c r="GY36" i="1"/>
  <c r="GZ36" i="1"/>
  <c r="HA36" i="1"/>
  <c r="HB36" i="1"/>
  <c r="HC36" i="1"/>
  <c r="HD36" i="1"/>
  <c r="HE36" i="1"/>
  <c r="HF36" i="1"/>
  <c r="HG36" i="1"/>
  <c r="HH36" i="1"/>
  <c r="HI36" i="1"/>
  <c r="HJ36" i="1"/>
  <c r="HK36" i="1"/>
  <c r="HL36" i="1"/>
  <c r="HM36" i="1"/>
  <c r="HN36" i="1"/>
  <c r="HO36" i="1"/>
  <c r="HP36" i="1"/>
  <c r="HQ36" i="1"/>
  <c r="HR36" i="1"/>
  <c r="HS36" i="1"/>
  <c r="HT36" i="1"/>
  <c r="HU36" i="1"/>
  <c r="HV36" i="1"/>
  <c r="HW36" i="1"/>
  <c r="HX36" i="1"/>
  <c r="HY36" i="1"/>
  <c r="HZ36" i="1"/>
  <c r="IA36" i="1"/>
  <c r="IB36" i="1"/>
  <c r="IC36" i="1"/>
  <c r="ID36" i="1"/>
  <c r="IE36" i="1"/>
  <c r="IF36" i="1"/>
  <c r="IG36" i="1"/>
  <c r="IH36" i="1"/>
  <c r="II36" i="1"/>
  <c r="IJ36" i="1"/>
  <c r="IK36" i="1"/>
  <c r="IL36" i="1"/>
  <c r="IM36" i="1"/>
  <c r="IN36" i="1"/>
  <c r="IO36" i="1"/>
  <c r="IP36" i="1"/>
  <c r="IQ36" i="1"/>
  <c r="IR36" i="1"/>
  <c r="IS36" i="1"/>
  <c r="IT36" i="1"/>
  <c r="IU36" i="1"/>
  <c r="IV36" i="1"/>
  <c r="IW36" i="1"/>
  <c r="IX36" i="1"/>
  <c r="IY36" i="1"/>
  <c r="IZ36" i="1"/>
  <c r="JA36" i="1"/>
  <c r="JB36" i="1"/>
  <c r="JC36" i="1"/>
  <c r="JD36" i="1"/>
  <c r="JE36" i="1"/>
  <c r="JF36" i="1"/>
  <c r="JG36" i="1"/>
  <c r="JH36" i="1"/>
  <c r="JI36" i="1"/>
  <c r="JJ36" i="1"/>
  <c r="JK36" i="1"/>
  <c r="JL36" i="1"/>
  <c r="JM36" i="1"/>
  <c r="JN36" i="1"/>
  <c r="JO36" i="1"/>
  <c r="JP36" i="1"/>
  <c r="JQ36" i="1"/>
  <c r="JR36" i="1"/>
  <c r="JS36" i="1"/>
  <c r="JT36" i="1"/>
  <c r="JU36" i="1"/>
  <c r="JV36" i="1"/>
  <c r="JW36" i="1"/>
  <c r="JX36" i="1"/>
  <c r="JY36" i="1"/>
  <c r="JZ36" i="1"/>
  <c r="KA36" i="1"/>
  <c r="KB36" i="1"/>
  <c r="KC36" i="1"/>
  <c r="KD36" i="1"/>
  <c r="KE36" i="1"/>
  <c r="KF36" i="1"/>
  <c r="KG36" i="1"/>
  <c r="KH36" i="1"/>
  <c r="KI36" i="1"/>
  <c r="KJ36" i="1"/>
  <c r="KK36" i="1"/>
  <c r="KL36" i="1"/>
  <c r="KM36" i="1"/>
  <c r="KN36" i="1"/>
  <c r="KO36" i="1"/>
  <c r="KP36" i="1"/>
  <c r="KQ36" i="1"/>
  <c r="KR36" i="1"/>
  <c r="KS36" i="1"/>
  <c r="KT36" i="1"/>
  <c r="KU36" i="1"/>
  <c r="KV36" i="1"/>
  <c r="KW36" i="1"/>
  <c r="KX36" i="1"/>
  <c r="KY36" i="1"/>
  <c r="KZ36" i="1"/>
  <c r="LA36" i="1"/>
  <c r="LB36" i="1"/>
  <c r="LC36" i="1"/>
  <c r="LD36" i="1"/>
  <c r="LE36" i="1"/>
  <c r="LF36" i="1"/>
  <c r="LG36" i="1"/>
  <c r="LH36" i="1"/>
  <c r="LI36" i="1"/>
  <c r="LJ36" i="1"/>
  <c r="LK36" i="1"/>
  <c r="LL36" i="1"/>
  <c r="LM36" i="1"/>
  <c r="LN36" i="1"/>
  <c r="LO36" i="1"/>
  <c r="LP36" i="1"/>
  <c r="LQ36" i="1"/>
  <c r="LR36" i="1"/>
  <c r="LS36" i="1"/>
  <c r="LT36" i="1"/>
  <c r="LU36" i="1"/>
  <c r="LV36" i="1"/>
  <c r="LW36" i="1"/>
  <c r="LX36" i="1"/>
  <c r="LY36" i="1"/>
  <c r="LZ36" i="1"/>
  <c r="MA36" i="1"/>
  <c r="MB36" i="1"/>
  <c r="MC36" i="1"/>
  <c r="MD36" i="1"/>
  <c r="ME36" i="1"/>
  <c r="GV37" i="1"/>
  <c r="GW37" i="1"/>
  <c r="GX37" i="1"/>
  <c r="GY37" i="1"/>
  <c r="GZ37" i="1"/>
  <c r="HA37" i="1"/>
  <c r="HB37" i="1"/>
  <c r="HC37" i="1"/>
  <c r="HD37" i="1"/>
  <c r="HE37" i="1"/>
  <c r="HF37" i="1"/>
  <c r="HG37" i="1"/>
  <c r="HH37" i="1"/>
  <c r="HI37" i="1"/>
  <c r="HJ37" i="1"/>
  <c r="HK37" i="1"/>
  <c r="HL37" i="1"/>
  <c r="HM37" i="1"/>
  <c r="HN37" i="1"/>
  <c r="HO37" i="1"/>
  <c r="HP37" i="1"/>
  <c r="HQ37" i="1"/>
  <c r="HR37" i="1"/>
  <c r="HS37" i="1"/>
  <c r="HT37" i="1"/>
  <c r="HU37" i="1"/>
  <c r="HV37" i="1"/>
  <c r="HW37" i="1"/>
  <c r="HX37" i="1"/>
  <c r="HY37" i="1"/>
  <c r="HZ37" i="1"/>
  <c r="IA37" i="1"/>
  <c r="IB37" i="1"/>
  <c r="IC37" i="1"/>
  <c r="ID37" i="1"/>
  <c r="IE37" i="1"/>
  <c r="IF37" i="1"/>
  <c r="IG37" i="1"/>
  <c r="IH37" i="1"/>
  <c r="II37" i="1"/>
  <c r="IJ37" i="1"/>
  <c r="IK37" i="1"/>
  <c r="IL37" i="1"/>
  <c r="IM37" i="1"/>
  <c r="IN37" i="1"/>
  <c r="IO37" i="1"/>
  <c r="IP37" i="1"/>
  <c r="IQ37" i="1"/>
  <c r="IR37" i="1"/>
  <c r="IS37" i="1"/>
  <c r="IT37" i="1"/>
  <c r="IU37" i="1"/>
  <c r="IV37" i="1"/>
  <c r="IW37" i="1"/>
  <c r="IX37" i="1"/>
  <c r="IY37" i="1"/>
  <c r="IZ37" i="1"/>
  <c r="JA37" i="1"/>
  <c r="JB37" i="1"/>
  <c r="JC37" i="1"/>
  <c r="JD37" i="1"/>
  <c r="JE37" i="1"/>
  <c r="JF37" i="1"/>
  <c r="JG37" i="1"/>
  <c r="JH37" i="1"/>
  <c r="JI37" i="1"/>
  <c r="JJ37" i="1"/>
  <c r="JK37" i="1"/>
  <c r="JL37" i="1"/>
  <c r="JM37" i="1"/>
  <c r="JN37" i="1"/>
  <c r="JO37" i="1"/>
  <c r="JP37" i="1"/>
  <c r="JQ37" i="1"/>
  <c r="JR37" i="1"/>
  <c r="JS37" i="1"/>
  <c r="JT37" i="1"/>
  <c r="JU37" i="1"/>
  <c r="JV37" i="1"/>
  <c r="JW37" i="1"/>
  <c r="JX37" i="1"/>
  <c r="JY37" i="1"/>
  <c r="JZ37" i="1"/>
  <c r="KA37" i="1"/>
  <c r="KB37" i="1"/>
  <c r="KC37" i="1"/>
  <c r="KD37" i="1"/>
  <c r="KE37" i="1"/>
  <c r="KF37" i="1"/>
  <c r="KG37" i="1"/>
  <c r="KH37" i="1"/>
  <c r="KI37" i="1"/>
  <c r="KJ37" i="1"/>
  <c r="KK37" i="1"/>
  <c r="KL37" i="1"/>
  <c r="KM37" i="1"/>
  <c r="KN37" i="1"/>
  <c r="KO37" i="1"/>
  <c r="KP37" i="1"/>
  <c r="KQ37" i="1"/>
  <c r="KR37" i="1"/>
  <c r="KS37" i="1"/>
  <c r="KT37" i="1"/>
  <c r="KU37" i="1"/>
  <c r="KV37" i="1"/>
  <c r="KW37" i="1"/>
  <c r="KX37" i="1"/>
  <c r="KY37" i="1"/>
  <c r="KZ37" i="1"/>
  <c r="LA37" i="1"/>
  <c r="LB37" i="1"/>
  <c r="LC37" i="1"/>
  <c r="LD37" i="1"/>
  <c r="LE37" i="1"/>
  <c r="LF37" i="1"/>
  <c r="LG37" i="1"/>
  <c r="LH37" i="1"/>
  <c r="LI37" i="1"/>
  <c r="LJ37" i="1"/>
  <c r="LK37" i="1"/>
  <c r="LL37" i="1"/>
  <c r="LM37" i="1"/>
  <c r="LN37" i="1"/>
  <c r="LO37" i="1"/>
  <c r="LP37" i="1"/>
  <c r="LQ37" i="1"/>
  <c r="LR37" i="1"/>
  <c r="LS37" i="1"/>
  <c r="LT37" i="1"/>
  <c r="LU37" i="1"/>
  <c r="LV37" i="1"/>
  <c r="LW37" i="1"/>
  <c r="LX37" i="1"/>
  <c r="LY37" i="1"/>
  <c r="LZ37" i="1"/>
  <c r="MA37" i="1"/>
  <c r="MB37" i="1"/>
  <c r="MC37" i="1"/>
  <c r="MD37" i="1"/>
  <c r="ME37" i="1"/>
  <c r="GV38" i="1"/>
  <c r="GW38" i="1"/>
  <c r="GX38" i="1"/>
  <c r="GY38" i="1"/>
  <c r="GZ38" i="1"/>
  <c r="HA38" i="1"/>
  <c r="HB38" i="1"/>
  <c r="HC38" i="1"/>
  <c r="HD38" i="1"/>
  <c r="HE38" i="1"/>
  <c r="HF38" i="1"/>
  <c r="HG38" i="1"/>
  <c r="HH38" i="1"/>
  <c r="HI38" i="1"/>
  <c r="HJ38" i="1"/>
  <c r="HK38" i="1"/>
  <c r="HL38" i="1"/>
  <c r="HM38" i="1"/>
  <c r="HN38" i="1"/>
  <c r="HO38" i="1"/>
  <c r="HP38" i="1"/>
  <c r="HQ38" i="1"/>
  <c r="HR38" i="1"/>
  <c r="HS38" i="1"/>
  <c r="HT38" i="1"/>
  <c r="HU38" i="1"/>
  <c r="HV38" i="1"/>
  <c r="HW38" i="1"/>
  <c r="HX38" i="1"/>
  <c r="HY38" i="1"/>
  <c r="HZ38" i="1"/>
  <c r="IA38" i="1"/>
  <c r="IB38" i="1"/>
  <c r="IC38" i="1"/>
  <c r="ID38" i="1"/>
  <c r="IE38" i="1"/>
  <c r="IF38" i="1"/>
  <c r="IG38" i="1"/>
  <c r="IH38" i="1"/>
  <c r="II38" i="1"/>
  <c r="IJ38" i="1"/>
  <c r="IK38" i="1"/>
  <c r="IL38" i="1"/>
  <c r="IM38" i="1"/>
  <c r="IN38" i="1"/>
  <c r="IO38" i="1"/>
  <c r="IP38" i="1"/>
  <c r="IQ38" i="1"/>
  <c r="IR38" i="1"/>
  <c r="IS38" i="1"/>
  <c r="IT38" i="1"/>
  <c r="IU38" i="1"/>
  <c r="IV38" i="1"/>
  <c r="IW38" i="1"/>
  <c r="IX38" i="1"/>
  <c r="IY38" i="1"/>
  <c r="IZ38" i="1"/>
  <c r="JA38" i="1"/>
  <c r="JB38" i="1"/>
  <c r="JC38" i="1"/>
  <c r="JD38" i="1"/>
  <c r="JE38" i="1"/>
  <c r="JF38" i="1"/>
  <c r="JG38" i="1"/>
  <c r="JH38" i="1"/>
  <c r="JI38" i="1"/>
  <c r="JJ38" i="1"/>
  <c r="JK38" i="1"/>
  <c r="JL38" i="1"/>
  <c r="JM38" i="1"/>
  <c r="JN38" i="1"/>
  <c r="JO38" i="1"/>
  <c r="JP38" i="1"/>
  <c r="JQ38" i="1"/>
  <c r="JR38" i="1"/>
  <c r="JS38" i="1"/>
  <c r="JT38" i="1"/>
  <c r="JU38" i="1"/>
  <c r="JV38" i="1"/>
  <c r="JW38" i="1"/>
  <c r="JX38" i="1"/>
  <c r="JY38" i="1"/>
  <c r="JZ38" i="1"/>
  <c r="KA38" i="1"/>
  <c r="KB38" i="1"/>
  <c r="KC38" i="1"/>
  <c r="KD38" i="1"/>
  <c r="KE38" i="1"/>
  <c r="KF38" i="1"/>
  <c r="KG38" i="1"/>
  <c r="KH38" i="1"/>
  <c r="KI38" i="1"/>
  <c r="KJ38" i="1"/>
  <c r="KK38" i="1"/>
  <c r="KL38" i="1"/>
  <c r="KM38" i="1"/>
  <c r="KN38" i="1"/>
  <c r="KO38" i="1"/>
  <c r="KP38" i="1"/>
  <c r="KQ38" i="1"/>
  <c r="KR38" i="1"/>
  <c r="KS38" i="1"/>
  <c r="KT38" i="1"/>
  <c r="KU38" i="1"/>
  <c r="KV38" i="1"/>
  <c r="KW38" i="1"/>
  <c r="KX38" i="1"/>
  <c r="KY38" i="1"/>
  <c r="KZ38" i="1"/>
  <c r="LA38" i="1"/>
  <c r="LB38" i="1"/>
  <c r="LC38" i="1"/>
  <c r="LD38" i="1"/>
  <c r="LE38" i="1"/>
  <c r="LF38" i="1"/>
  <c r="LG38" i="1"/>
  <c r="LH38" i="1"/>
  <c r="LI38" i="1"/>
  <c r="LJ38" i="1"/>
  <c r="LK38" i="1"/>
  <c r="LL38" i="1"/>
  <c r="LM38" i="1"/>
  <c r="LN38" i="1"/>
  <c r="LO38" i="1"/>
  <c r="LP38" i="1"/>
  <c r="LQ38" i="1"/>
  <c r="LR38" i="1"/>
  <c r="LS38" i="1"/>
  <c r="LT38" i="1"/>
  <c r="LU38" i="1"/>
  <c r="LV38" i="1"/>
  <c r="LW38" i="1"/>
  <c r="LX38" i="1"/>
  <c r="LY38" i="1"/>
  <c r="LZ38" i="1"/>
  <c r="MA38" i="1"/>
  <c r="MB38" i="1"/>
  <c r="MC38" i="1"/>
  <c r="MD38" i="1"/>
  <c r="ME38" i="1"/>
  <c r="GV39" i="1"/>
  <c r="GW39" i="1"/>
  <c r="GX39" i="1"/>
  <c r="GY39" i="1"/>
  <c r="GZ39" i="1"/>
  <c r="HA39" i="1"/>
  <c r="HB39" i="1"/>
  <c r="HC39" i="1"/>
  <c r="HD39" i="1"/>
  <c r="HE39" i="1"/>
  <c r="HF39" i="1"/>
  <c r="HG39" i="1"/>
  <c r="HH39" i="1"/>
  <c r="HI39" i="1"/>
  <c r="HJ39" i="1"/>
  <c r="HK39" i="1"/>
  <c r="HL39" i="1"/>
  <c r="HM39" i="1"/>
  <c r="HN39" i="1"/>
  <c r="HO39" i="1"/>
  <c r="HP39" i="1"/>
  <c r="HQ39" i="1"/>
  <c r="HR39" i="1"/>
  <c r="HS39" i="1"/>
  <c r="HT39" i="1"/>
  <c r="HU39" i="1"/>
  <c r="HV39" i="1"/>
  <c r="HW39" i="1"/>
  <c r="HX39" i="1"/>
  <c r="HY39" i="1"/>
  <c r="HZ39" i="1"/>
  <c r="IA39" i="1"/>
  <c r="IB39" i="1"/>
  <c r="IC39" i="1"/>
  <c r="ID39" i="1"/>
  <c r="IE39" i="1"/>
  <c r="IF39" i="1"/>
  <c r="IG39" i="1"/>
  <c r="IH39" i="1"/>
  <c r="II39" i="1"/>
  <c r="IJ39" i="1"/>
  <c r="IK39" i="1"/>
  <c r="IL39" i="1"/>
  <c r="IM39" i="1"/>
  <c r="IN39" i="1"/>
  <c r="IO39" i="1"/>
  <c r="IP39" i="1"/>
  <c r="IQ39" i="1"/>
  <c r="IR39" i="1"/>
  <c r="IS39" i="1"/>
  <c r="IT39" i="1"/>
  <c r="IU39" i="1"/>
  <c r="IV39" i="1"/>
  <c r="IW39" i="1"/>
  <c r="IX39" i="1"/>
  <c r="IY39" i="1"/>
  <c r="IZ39" i="1"/>
  <c r="JA39" i="1"/>
  <c r="JB39" i="1"/>
  <c r="JC39" i="1"/>
  <c r="JD39" i="1"/>
  <c r="JE39" i="1"/>
  <c r="JF39" i="1"/>
  <c r="JG39" i="1"/>
  <c r="JH39" i="1"/>
  <c r="JI39" i="1"/>
  <c r="JJ39" i="1"/>
  <c r="JK39" i="1"/>
  <c r="JL39" i="1"/>
  <c r="JM39" i="1"/>
  <c r="JN39" i="1"/>
  <c r="JO39" i="1"/>
  <c r="JP39" i="1"/>
  <c r="JQ39" i="1"/>
  <c r="JR39" i="1"/>
  <c r="JS39" i="1"/>
  <c r="JT39" i="1"/>
  <c r="JU39" i="1"/>
  <c r="JV39" i="1"/>
  <c r="JW39" i="1"/>
  <c r="JX39" i="1"/>
  <c r="JY39" i="1"/>
  <c r="JZ39" i="1"/>
  <c r="KA39" i="1"/>
  <c r="KB39" i="1"/>
  <c r="KC39" i="1"/>
  <c r="KD39" i="1"/>
  <c r="KE39" i="1"/>
  <c r="KF39" i="1"/>
  <c r="KG39" i="1"/>
  <c r="KH39" i="1"/>
  <c r="KI39" i="1"/>
  <c r="KJ39" i="1"/>
  <c r="KK39" i="1"/>
  <c r="KL39" i="1"/>
  <c r="KM39" i="1"/>
  <c r="KN39" i="1"/>
  <c r="KO39" i="1"/>
  <c r="KP39" i="1"/>
  <c r="KQ39" i="1"/>
  <c r="KR39" i="1"/>
  <c r="KS39" i="1"/>
  <c r="KT39" i="1"/>
  <c r="KU39" i="1"/>
  <c r="KV39" i="1"/>
  <c r="KW39" i="1"/>
  <c r="KX39" i="1"/>
  <c r="KY39" i="1"/>
  <c r="KZ39" i="1"/>
  <c r="LA39" i="1"/>
  <c r="LB39" i="1"/>
  <c r="LC39" i="1"/>
  <c r="LD39" i="1"/>
  <c r="LE39" i="1"/>
  <c r="LF39" i="1"/>
  <c r="LG39" i="1"/>
  <c r="LH39" i="1"/>
  <c r="LI39" i="1"/>
  <c r="LJ39" i="1"/>
  <c r="LK39" i="1"/>
  <c r="LL39" i="1"/>
  <c r="LM39" i="1"/>
  <c r="LN39" i="1"/>
  <c r="LO39" i="1"/>
  <c r="LP39" i="1"/>
  <c r="LQ39" i="1"/>
  <c r="LR39" i="1"/>
  <c r="LS39" i="1"/>
  <c r="LT39" i="1"/>
  <c r="LU39" i="1"/>
  <c r="LV39" i="1"/>
  <c r="LW39" i="1"/>
  <c r="LX39" i="1"/>
  <c r="LY39" i="1"/>
  <c r="LZ39" i="1"/>
  <c r="MA39" i="1"/>
  <c r="MB39" i="1"/>
  <c r="MC39" i="1"/>
  <c r="MD39" i="1"/>
  <c r="ME39" i="1"/>
  <c r="GV40" i="1"/>
  <c r="GW40" i="1"/>
  <c r="GX40" i="1"/>
  <c r="GY40" i="1"/>
  <c r="GZ40" i="1"/>
  <c r="HA40" i="1"/>
  <c r="HB40" i="1"/>
  <c r="HC40" i="1"/>
  <c r="HD40" i="1"/>
  <c r="HE40" i="1"/>
  <c r="HF40" i="1"/>
  <c r="HG40" i="1"/>
  <c r="HH40" i="1"/>
  <c r="HI40" i="1"/>
  <c r="HJ40" i="1"/>
  <c r="HK40" i="1"/>
  <c r="HL40" i="1"/>
  <c r="HM40" i="1"/>
  <c r="HN40" i="1"/>
  <c r="HO40" i="1"/>
  <c r="HP40" i="1"/>
  <c r="HQ40" i="1"/>
  <c r="HR40" i="1"/>
  <c r="HS40" i="1"/>
  <c r="HT40" i="1"/>
  <c r="HU40" i="1"/>
  <c r="HV40" i="1"/>
  <c r="HW40" i="1"/>
  <c r="HX40" i="1"/>
  <c r="HY40" i="1"/>
  <c r="HZ40" i="1"/>
  <c r="IA40" i="1"/>
  <c r="IB40" i="1"/>
  <c r="IC40" i="1"/>
  <c r="ID40" i="1"/>
  <c r="IE40" i="1"/>
  <c r="IF40" i="1"/>
  <c r="IG40" i="1"/>
  <c r="IH40" i="1"/>
  <c r="II40" i="1"/>
  <c r="IJ40" i="1"/>
  <c r="IK40" i="1"/>
  <c r="IL40" i="1"/>
  <c r="IM40" i="1"/>
  <c r="IN40" i="1"/>
  <c r="IO40" i="1"/>
  <c r="IP40" i="1"/>
  <c r="IQ40" i="1"/>
  <c r="IR40" i="1"/>
  <c r="IS40" i="1"/>
  <c r="IT40" i="1"/>
  <c r="IU40" i="1"/>
  <c r="IV40" i="1"/>
  <c r="IW40" i="1"/>
  <c r="IX40" i="1"/>
  <c r="IY40" i="1"/>
  <c r="IZ40" i="1"/>
  <c r="JA40" i="1"/>
  <c r="JB40" i="1"/>
  <c r="JC40" i="1"/>
  <c r="JD40" i="1"/>
  <c r="JE40" i="1"/>
  <c r="JF40" i="1"/>
  <c r="JG40" i="1"/>
  <c r="JH40" i="1"/>
  <c r="JI40" i="1"/>
  <c r="JJ40" i="1"/>
  <c r="JK40" i="1"/>
  <c r="JL40" i="1"/>
  <c r="JM40" i="1"/>
  <c r="JN40" i="1"/>
  <c r="JO40" i="1"/>
  <c r="JP40" i="1"/>
  <c r="JQ40" i="1"/>
  <c r="JR40" i="1"/>
  <c r="JS40" i="1"/>
  <c r="JT40" i="1"/>
  <c r="JU40" i="1"/>
  <c r="JV40" i="1"/>
  <c r="JW40" i="1"/>
  <c r="JX40" i="1"/>
  <c r="JY40" i="1"/>
  <c r="JZ40" i="1"/>
  <c r="KA40" i="1"/>
  <c r="KB40" i="1"/>
  <c r="KC40" i="1"/>
  <c r="KD40" i="1"/>
  <c r="KE40" i="1"/>
  <c r="KF40" i="1"/>
  <c r="KG40" i="1"/>
  <c r="KH40" i="1"/>
  <c r="KI40" i="1"/>
  <c r="KJ40" i="1"/>
  <c r="KK40" i="1"/>
  <c r="KL40" i="1"/>
  <c r="KM40" i="1"/>
  <c r="KN40" i="1"/>
  <c r="KO40" i="1"/>
  <c r="KP40" i="1"/>
  <c r="KQ40" i="1"/>
  <c r="KR40" i="1"/>
  <c r="KS40" i="1"/>
  <c r="KT40" i="1"/>
  <c r="KU40" i="1"/>
  <c r="KV40" i="1"/>
  <c r="KW40" i="1"/>
  <c r="KX40" i="1"/>
  <c r="KY40" i="1"/>
  <c r="KZ40" i="1"/>
  <c r="LA40" i="1"/>
  <c r="LB40" i="1"/>
  <c r="LC40" i="1"/>
  <c r="LD40" i="1"/>
  <c r="LE40" i="1"/>
  <c r="LF40" i="1"/>
  <c r="LG40" i="1"/>
  <c r="LH40" i="1"/>
  <c r="LI40" i="1"/>
  <c r="LJ40" i="1"/>
  <c r="LK40" i="1"/>
  <c r="LL40" i="1"/>
  <c r="LM40" i="1"/>
  <c r="LN40" i="1"/>
  <c r="LO40" i="1"/>
  <c r="LP40" i="1"/>
  <c r="LQ40" i="1"/>
  <c r="LR40" i="1"/>
  <c r="LS40" i="1"/>
  <c r="LT40" i="1"/>
  <c r="LU40" i="1"/>
  <c r="LV40" i="1"/>
  <c r="LW40" i="1"/>
  <c r="LX40" i="1"/>
  <c r="LY40" i="1"/>
  <c r="LZ40" i="1"/>
  <c r="MA40" i="1"/>
  <c r="MB40" i="1"/>
  <c r="MC40" i="1"/>
  <c r="MD40" i="1"/>
  <c r="ME40" i="1"/>
  <c r="GV41" i="1"/>
  <c r="GW41" i="1"/>
  <c r="GX41" i="1"/>
  <c r="GY41" i="1"/>
  <c r="GZ41" i="1"/>
  <c r="HA41" i="1"/>
  <c r="HB41" i="1"/>
  <c r="HC41" i="1"/>
  <c r="HD41" i="1"/>
  <c r="HE41" i="1"/>
  <c r="HF41" i="1"/>
  <c r="HG41" i="1"/>
  <c r="HH41" i="1"/>
  <c r="HI41" i="1"/>
  <c r="HJ41" i="1"/>
  <c r="HK41" i="1"/>
  <c r="HL41" i="1"/>
  <c r="HM41" i="1"/>
  <c r="HN41" i="1"/>
  <c r="HO41" i="1"/>
  <c r="HP41" i="1"/>
  <c r="HQ41" i="1"/>
  <c r="HR41" i="1"/>
  <c r="HS41" i="1"/>
  <c r="HT41" i="1"/>
  <c r="HU41" i="1"/>
  <c r="HV41" i="1"/>
  <c r="HW41" i="1"/>
  <c r="HX41" i="1"/>
  <c r="HY41" i="1"/>
  <c r="HZ41" i="1"/>
  <c r="IA41" i="1"/>
  <c r="IB41" i="1"/>
  <c r="IC41" i="1"/>
  <c r="ID41" i="1"/>
  <c r="IE41" i="1"/>
  <c r="IF41" i="1"/>
  <c r="IG41" i="1"/>
  <c r="IH41" i="1"/>
  <c r="II41" i="1"/>
  <c r="IJ41" i="1"/>
  <c r="IK41" i="1"/>
  <c r="IL41" i="1"/>
  <c r="IM41" i="1"/>
  <c r="IN41" i="1"/>
  <c r="IO41" i="1"/>
  <c r="IP41" i="1"/>
  <c r="IQ41" i="1"/>
  <c r="IR41" i="1"/>
  <c r="IS41" i="1"/>
  <c r="IT41" i="1"/>
  <c r="IU41" i="1"/>
  <c r="IV41" i="1"/>
  <c r="IW41" i="1"/>
  <c r="IX41" i="1"/>
  <c r="IY41" i="1"/>
  <c r="IZ41" i="1"/>
  <c r="JA41" i="1"/>
  <c r="JB41" i="1"/>
  <c r="JC41" i="1"/>
  <c r="JD41" i="1"/>
  <c r="JE41" i="1"/>
  <c r="JF41" i="1"/>
  <c r="JG41" i="1"/>
  <c r="JH41" i="1"/>
  <c r="JI41" i="1"/>
  <c r="JJ41" i="1"/>
  <c r="JK41" i="1"/>
  <c r="JL41" i="1"/>
  <c r="JM41" i="1"/>
  <c r="JN41" i="1"/>
  <c r="JO41" i="1"/>
  <c r="JP41" i="1"/>
  <c r="JQ41" i="1"/>
  <c r="JR41" i="1"/>
  <c r="JS41" i="1"/>
  <c r="JT41" i="1"/>
  <c r="JU41" i="1"/>
  <c r="JV41" i="1"/>
  <c r="JW41" i="1"/>
  <c r="JX41" i="1"/>
  <c r="JY41" i="1"/>
  <c r="JZ41" i="1"/>
  <c r="KA41" i="1"/>
  <c r="KB41" i="1"/>
  <c r="KC41" i="1"/>
  <c r="KD41" i="1"/>
  <c r="KE41" i="1"/>
  <c r="KF41" i="1"/>
  <c r="KG41" i="1"/>
  <c r="KH41" i="1"/>
  <c r="KI41" i="1"/>
  <c r="KJ41" i="1"/>
  <c r="KK41" i="1"/>
  <c r="KL41" i="1"/>
  <c r="KM41" i="1"/>
  <c r="KN41" i="1"/>
  <c r="KO41" i="1"/>
  <c r="KP41" i="1"/>
  <c r="KQ41" i="1"/>
  <c r="KR41" i="1"/>
  <c r="KS41" i="1"/>
  <c r="KT41" i="1"/>
  <c r="KU41" i="1"/>
  <c r="KV41" i="1"/>
  <c r="KW41" i="1"/>
  <c r="KX41" i="1"/>
  <c r="KY41" i="1"/>
  <c r="KZ41" i="1"/>
  <c r="LA41" i="1"/>
  <c r="LB41" i="1"/>
  <c r="LC41" i="1"/>
  <c r="LD41" i="1"/>
  <c r="LE41" i="1"/>
  <c r="LF41" i="1"/>
  <c r="LG41" i="1"/>
  <c r="LH41" i="1"/>
  <c r="LI41" i="1"/>
  <c r="LJ41" i="1"/>
  <c r="LK41" i="1"/>
  <c r="LL41" i="1"/>
  <c r="LM41" i="1"/>
  <c r="LN41" i="1"/>
  <c r="LO41" i="1"/>
  <c r="LP41" i="1"/>
  <c r="LQ41" i="1"/>
  <c r="LR41" i="1"/>
  <c r="LS41" i="1"/>
  <c r="LT41" i="1"/>
  <c r="LU41" i="1"/>
  <c r="LV41" i="1"/>
  <c r="LW41" i="1"/>
  <c r="LX41" i="1"/>
  <c r="LY41" i="1"/>
  <c r="LZ41" i="1"/>
  <c r="MA41" i="1"/>
  <c r="MB41" i="1"/>
  <c r="MC41" i="1"/>
  <c r="MD41" i="1"/>
  <c r="ME41" i="1"/>
  <c r="GV42" i="1"/>
  <c r="GW42" i="1"/>
  <c r="GX42" i="1"/>
  <c r="GY42" i="1"/>
  <c r="GZ42" i="1"/>
  <c r="HA42" i="1"/>
  <c r="HB42" i="1"/>
  <c r="HC42" i="1"/>
  <c r="HD42" i="1"/>
  <c r="HE42" i="1"/>
  <c r="HF42" i="1"/>
  <c r="HG42" i="1"/>
  <c r="HH42" i="1"/>
  <c r="HI42" i="1"/>
  <c r="HJ42" i="1"/>
  <c r="HK42" i="1"/>
  <c r="HL42" i="1"/>
  <c r="HM42" i="1"/>
  <c r="HN42" i="1"/>
  <c r="HO42" i="1"/>
  <c r="HP42" i="1"/>
  <c r="HQ42" i="1"/>
  <c r="HR42" i="1"/>
  <c r="HS42" i="1"/>
  <c r="HT42" i="1"/>
  <c r="HU42" i="1"/>
  <c r="HV42" i="1"/>
  <c r="HW42" i="1"/>
  <c r="HX42" i="1"/>
  <c r="HY42" i="1"/>
  <c r="HZ42" i="1"/>
  <c r="IA42" i="1"/>
  <c r="IB42" i="1"/>
  <c r="IC42" i="1"/>
  <c r="ID42" i="1"/>
  <c r="IE42" i="1"/>
  <c r="IF42" i="1"/>
  <c r="IG42" i="1"/>
  <c r="IH42" i="1"/>
  <c r="II42" i="1"/>
  <c r="IJ42" i="1"/>
  <c r="IK42" i="1"/>
  <c r="IL42" i="1"/>
  <c r="IM42" i="1"/>
  <c r="IN42" i="1"/>
  <c r="IO42" i="1"/>
  <c r="IP42" i="1"/>
  <c r="IQ42" i="1"/>
  <c r="IR42" i="1"/>
  <c r="IS42" i="1"/>
  <c r="IT42" i="1"/>
  <c r="IU42" i="1"/>
  <c r="IV42" i="1"/>
  <c r="IW42" i="1"/>
  <c r="IX42" i="1"/>
  <c r="IY42" i="1"/>
  <c r="IZ42" i="1"/>
  <c r="JA42" i="1"/>
  <c r="JB42" i="1"/>
  <c r="JC42" i="1"/>
  <c r="JD42" i="1"/>
  <c r="JE42" i="1"/>
  <c r="JF42" i="1"/>
  <c r="JG42" i="1"/>
  <c r="JH42" i="1"/>
  <c r="JI42" i="1"/>
  <c r="JJ42" i="1"/>
  <c r="JK42" i="1"/>
  <c r="JL42" i="1"/>
  <c r="JM42" i="1"/>
  <c r="JN42" i="1"/>
  <c r="JO42" i="1"/>
  <c r="JP42" i="1"/>
  <c r="JQ42" i="1"/>
  <c r="JR42" i="1"/>
  <c r="JS42" i="1"/>
  <c r="JT42" i="1"/>
  <c r="JU42" i="1"/>
  <c r="JV42" i="1"/>
  <c r="JW42" i="1"/>
  <c r="JX42" i="1"/>
  <c r="JY42" i="1"/>
  <c r="JZ42" i="1"/>
  <c r="KA42" i="1"/>
  <c r="KB42" i="1"/>
  <c r="KC42" i="1"/>
  <c r="KD42" i="1"/>
  <c r="KE42" i="1"/>
  <c r="KF42" i="1"/>
  <c r="KG42" i="1"/>
  <c r="KH42" i="1"/>
  <c r="KI42" i="1"/>
  <c r="KJ42" i="1"/>
  <c r="KK42" i="1"/>
  <c r="KL42" i="1"/>
  <c r="KM42" i="1"/>
  <c r="KN42" i="1"/>
  <c r="KO42" i="1"/>
  <c r="KP42" i="1"/>
  <c r="KQ42" i="1"/>
  <c r="KR42" i="1"/>
  <c r="KS42" i="1"/>
  <c r="KT42" i="1"/>
  <c r="KU42" i="1"/>
  <c r="KV42" i="1"/>
  <c r="KW42" i="1"/>
  <c r="KX42" i="1"/>
  <c r="KY42" i="1"/>
  <c r="KZ42" i="1"/>
  <c r="LA42" i="1"/>
  <c r="LB42" i="1"/>
  <c r="LC42" i="1"/>
  <c r="LD42" i="1"/>
  <c r="LE42" i="1"/>
  <c r="LF42" i="1"/>
  <c r="LG42" i="1"/>
  <c r="LH42" i="1"/>
  <c r="LI42" i="1"/>
  <c r="LJ42" i="1"/>
  <c r="LK42" i="1"/>
  <c r="LL42" i="1"/>
  <c r="LM42" i="1"/>
  <c r="LN42" i="1"/>
  <c r="LO42" i="1"/>
  <c r="LP42" i="1"/>
  <c r="LQ42" i="1"/>
  <c r="LR42" i="1"/>
  <c r="LS42" i="1"/>
  <c r="LT42" i="1"/>
  <c r="LU42" i="1"/>
  <c r="LV42" i="1"/>
  <c r="LW42" i="1"/>
  <c r="LX42" i="1"/>
  <c r="LY42" i="1"/>
  <c r="LZ42" i="1"/>
  <c r="MA42" i="1"/>
  <c r="MB42" i="1"/>
  <c r="MC42" i="1"/>
  <c r="MD42" i="1"/>
  <c r="ME42" i="1"/>
  <c r="GV43" i="1"/>
  <c r="GW43" i="1"/>
  <c r="GX43" i="1"/>
  <c r="GY43" i="1"/>
  <c r="GZ43" i="1"/>
  <c r="HA43" i="1"/>
  <c r="HB43" i="1"/>
  <c r="HC43" i="1"/>
  <c r="HD43" i="1"/>
  <c r="HE43" i="1"/>
  <c r="HF43" i="1"/>
  <c r="HG43" i="1"/>
  <c r="HH43" i="1"/>
  <c r="HI43" i="1"/>
  <c r="HJ43" i="1"/>
  <c r="HK43" i="1"/>
  <c r="HL43" i="1"/>
  <c r="HM43" i="1"/>
  <c r="HN43" i="1"/>
  <c r="HO43" i="1"/>
  <c r="HP43" i="1"/>
  <c r="HQ43" i="1"/>
  <c r="HR43" i="1"/>
  <c r="HS43" i="1"/>
  <c r="HT43" i="1"/>
  <c r="HU43" i="1"/>
  <c r="HV43" i="1"/>
  <c r="HW43" i="1"/>
  <c r="HX43" i="1"/>
  <c r="HY43" i="1"/>
  <c r="HZ43" i="1"/>
  <c r="IA43" i="1"/>
  <c r="IB43" i="1"/>
  <c r="IC43" i="1"/>
  <c r="ID43" i="1"/>
  <c r="IE43" i="1"/>
  <c r="IF43" i="1"/>
  <c r="IG43" i="1"/>
  <c r="IH43" i="1"/>
  <c r="II43" i="1"/>
  <c r="IJ43" i="1"/>
  <c r="IK43" i="1"/>
  <c r="IL43" i="1"/>
  <c r="IM43" i="1"/>
  <c r="IN43" i="1"/>
  <c r="IO43" i="1"/>
  <c r="IP43" i="1"/>
  <c r="IQ43" i="1"/>
  <c r="IR43" i="1"/>
  <c r="IS43" i="1"/>
  <c r="IT43" i="1"/>
  <c r="IU43" i="1"/>
  <c r="IV43" i="1"/>
  <c r="IW43" i="1"/>
  <c r="IX43" i="1"/>
  <c r="IY43" i="1"/>
  <c r="IZ43" i="1"/>
  <c r="JA43" i="1"/>
  <c r="JB43" i="1"/>
  <c r="JC43" i="1"/>
  <c r="JD43" i="1"/>
  <c r="JE43" i="1"/>
  <c r="JF43" i="1"/>
  <c r="JG43" i="1"/>
  <c r="JH43" i="1"/>
  <c r="JI43" i="1"/>
  <c r="JJ43" i="1"/>
  <c r="JK43" i="1"/>
  <c r="JL43" i="1"/>
  <c r="JM43" i="1"/>
  <c r="JN43" i="1"/>
  <c r="JO43" i="1"/>
  <c r="JP43" i="1"/>
  <c r="JQ43" i="1"/>
  <c r="JR43" i="1"/>
  <c r="JS43" i="1"/>
  <c r="JT43" i="1"/>
  <c r="JU43" i="1"/>
  <c r="JV43" i="1"/>
  <c r="JW43" i="1"/>
  <c r="JX43" i="1"/>
  <c r="JY43" i="1"/>
  <c r="JZ43" i="1"/>
  <c r="KA43" i="1"/>
  <c r="KB43" i="1"/>
  <c r="KC43" i="1"/>
  <c r="KD43" i="1"/>
  <c r="KE43" i="1"/>
  <c r="KF43" i="1"/>
  <c r="KG43" i="1"/>
  <c r="KH43" i="1"/>
  <c r="KI43" i="1"/>
  <c r="KJ43" i="1"/>
  <c r="KK43" i="1"/>
  <c r="KL43" i="1"/>
  <c r="KM43" i="1"/>
  <c r="KN43" i="1"/>
  <c r="KO43" i="1"/>
  <c r="KP43" i="1"/>
  <c r="KQ43" i="1"/>
  <c r="KR43" i="1"/>
  <c r="KS43" i="1"/>
  <c r="KT43" i="1"/>
  <c r="KU43" i="1"/>
  <c r="KV43" i="1"/>
  <c r="KW43" i="1"/>
  <c r="KX43" i="1"/>
  <c r="KY43" i="1"/>
  <c r="KZ43" i="1"/>
  <c r="LA43" i="1"/>
  <c r="LB43" i="1"/>
  <c r="LC43" i="1"/>
  <c r="LD43" i="1"/>
  <c r="LE43" i="1"/>
  <c r="LF43" i="1"/>
  <c r="LG43" i="1"/>
  <c r="LH43" i="1"/>
  <c r="LI43" i="1"/>
  <c r="LJ43" i="1"/>
  <c r="LK43" i="1"/>
  <c r="LL43" i="1"/>
  <c r="LM43" i="1"/>
  <c r="LN43" i="1"/>
  <c r="LO43" i="1"/>
  <c r="LP43" i="1"/>
  <c r="LQ43" i="1"/>
  <c r="LR43" i="1"/>
  <c r="LS43" i="1"/>
  <c r="LT43" i="1"/>
  <c r="LU43" i="1"/>
  <c r="LV43" i="1"/>
  <c r="LW43" i="1"/>
  <c r="LX43" i="1"/>
  <c r="LY43" i="1"/>
  <c r="LZ43" i="1"/>
  <c r="MA43" i="1"/>
  <c r="MB43" i="1"/>
  <c r="MC43" i="1"/>
  <c r="MD43" i="1"/>
  <c r="ME43" i="1"/>
  <c r="GV44" i="1"/>
  <c r="GW44" i="1"/>
  <c r="GX44" i="1"/>
  <c r="GY44" i="1"/>
  <c r="GZ44" i="1"/>
  <c r="HA44" i="1"/>
  <c r="HB44" i="1"/>
  <c r="HC44" i="1"/>
  <c r="HD44" i="1"/>
  <c r="HE44" i="1"/>
  <c r="HF44" i="1"/>
  <c r="HG44" i="1"/>
  <c r="HH44" i="1"/>
  <c r="HI44" i="1"/>
  <c r="HJ44" i="1"/>
  <c r="HK44" i="1"/>
  <c r="HL44" i="1"/>
  <c r="HM44" i="1"/>
  <c r="HN44" i="1"/>
  <c r="HO44" i="1"/>
  <c r="HP44" i="1"/>
  <c r="HQ44" i="1"/>
  <c r="HR44" i="1"/>
  <c r="HS44" i="1"/>
  <c r="HT44" i="1"/>
  <c r="HU44" i="1"/>
  <c r="HV44" i="1"/>
  <c r="HW44" i="1"/>
  <c r="HX44" i="1"/>
  <c r="HY44" i="1"/>
  <c r="HZ44" i="1"/>
  <c r="IA44" i="1"/>
  <c r="IB44" i="1"/>
  <c r="IC44" i="1"/>
  <c r="ID44" i="1"/>
  <c r="IE44" i="1"/>
  <c r="IF44" i="1"/>
  <c r="IG44" i="1"/>
  <c r="IH44" i="1"/>
  <c r="II44" i="1"/>
  <c r="IJ44" i="1"/>
  <c r="IK44" i="1"/>
  <c r="IL44" i="1"/>
  <c r="IM44" i="1"/>
  <c r="IN44" i="1"/>
  <c r="IO44" i="1"/>
  <c r="IP44" i="1"/>
  <c r="IQ44" i="1"/>
  <c r="IR44" i="1"/>
  <c r="IS44" i="1"/>
  <c r="IT44" i="1"/>
  <c r="IU44" i="1"/>
  <c r="IV44" i="1"/>
  <c r="IW44" i="1"/>
  <c r="IX44" i="1"/>
  <c r="IY44" i="1"/>
  <c r="IZ44" i="1"/>
  <c r="JA44" i="1"/>
  <c r="JB44" i="1"/>
  <c r="JC44" i="1"/>
  <c r="JD44" i="1"/>
  <c r="JE44" i="1"/>
  <c r="JF44" i="1"/>
  <c r="JG44" i="1"/>
  <c r="JH44" i="1"/>
  <c r="JI44" i="1"/>
  <c r="JJ44" i="1"/>
  <c r="JK44" i="1"/>
  <c r="JL44" i="1"/>
  <c r="JM44" i="1"/>
  <c r="JN44" i="1"/>
  <c r="JO44" i="1"/>
  <c r="JP44" i="1"/>
  <c r="JQ44" i="1"/>
  <c r="JR44" i="1"/>
  <c r="JS44" i="1"/>
  <c r="JT44" i="1"/>
  <c r="JU44" i="1"/>
  <c r="JV44" i="1"/>
  <c r="JW44" i="1"/>
  <c r="JX44" i="1"/>
  <c r="JY44" i="1"/>
  <c r="JZ44" i="1"/>
  <c r="KA44" i="1"/>
  <c r="KB44" i="1"/>
  <c r="KC44" i="1"/>
  <c r="KD44" i="1"/>
  <c r="KE44" i="1"/>
  <c r="KF44" i="1"/>
  <c r="KG44" i="1"/>
  <c r="KH44" i="1"/>
  <c r="KI44" i="1"/>
  <c r="KJ44" i="1"/>
  <c r="KK44" i="1"/>
  <c r="KL44" i="1"/>
  <c r="KM44" i="1"/>
  <c r="KN44" i="1"/>
  <c r="KO44" i="1"/>
  <c r="KP44" i="1"/>
  <c r="KQ44" i="1"/>
  <c r="KR44" i="1"/>
  <c r="KS44" i="1"/>
  <c r="KT44" i="1"/>
  <c r="KU44" i="1"/>
  <c r="KV44" i="1"/>
  <c r="KW44" i="1"/>
  <c r="KX44" i="1"/>
  <c r="KY44" i="1"/>
  <c r="KZ44" i="1"/>
  <c r="LA44" i="1"/>
  <c r="LB44" i="1"/>
  <c r="LC44" i="1"/>
  <c r="LD44" i="1"/>
  <c r="LE44" i="1"/>
  <c r="LF44" i="1"/>
  <c r="LG44" i="1"/>
  <c r="LH44" i="1"/>
  <c r="LI44" i="1"/>
  <c r="LJ44" i="1"/>
  <c r="LK44" i="1"/>
  <c r="LL44" i="1"/>
  <c r="LM44" i="1"/>
  <c r="LN44" i="1"/>
  <c r="LO44" i="1"/>
  <c r="LP44" i="1"/>
  <c r="LQ44" i="1"/>
  <c r="LR44" i="1"/>
  <c r="LS44" i="1"/>
  <c r="LT44" i="1"/>
  <c r="LU44" i="1"/>
  <c r="LV44" i="1"/>
  <c r="LW44" i="1"/>
  <c r="LX44" i="1"/>
  <c r="LY44" i="1"/>
  <c r="LZ44" i="1"/>
  <c r="MA44" i="1"/>
  <c r="MB44" i="1"/>
  <c r="MC44" i="1"/>
  <c r="MD44" i="1"/>
  <c r="ME44" i="1"/>
  <c r="GV45" i="1"/>
  <c r="GW45" i="1"/>
  <c r="GX45" i="1"/>
  <c r="GY45" i="1"/>
  <c r="GZ45" i="1"/>
  <c r="HA45" i="1"/>
  <c r="HB45" i="1"/>
  <c r="HC45" i="1"/>
  <c r="HD45" i="1"/>
  <c r="HE45" i="1"/>
  <c r="HF45" i="1"/>
  <c r="HG45" i="1"/>
  <c r="HH45" i="1"/>
  <c r="HI45" i="1"/>
  <c r="HJ45" i="1"/>
  <c r="HK45" i="1"/>
  <c r="HL45" i="1"/>
  <c r="HM45" i="1"/>
  <c r="HN45" i="1"/>
  <c r="HO45" i="1"/>
  <c r="HP45" i="1"/>
  <c r="HQ45" i="1"/>
  <c r="HR45" i="1"/>
  <c r="HS45" i="1"/>
  <c r="HT45" i="1"/>
  <c r="HU45" i="1"/>
  <c r="HV45" i="1"/>
  <c r="HW45" i="1"/>
  <c r="HX45" i="1"/>
  <c r="HY45" i="1"/>
  <c r="HZ45" i="1"/>
  <c r="IA45" i="1"/>
  <c r="IB45" i="1"/>
  <c r="IC45" i="1"/>
  <c r="ID45" i="1"/>
  <c r="IE45" i="1"/>
  <c r="IF45" i="1"/>
  <c r="IG45" i="1"/>
  <c r="IH45" i="1"/>
  <c r="II45" i="1"/>
  <c r="IJ45" i="1"/>
  <c r="IK45" i="1"/>
  <c r="IL45" i="1"/>
  <c r="IM45" i="1"/>
  <c r="IN45" i="1"/>
  <c r="IO45" i="1"/>
  <c r="IP45" i="1"/>
  <c r="IQ45" i="1"/>
  <c r="IR45" i="1"/>
  <c r="IS45" i="1"/>
  <c r="IT45" i="1"/>
  <c r="IU45" i="1"/>
  <c r="IV45" i="1"/>
  <c r="IW45" i="1"/>
  <c r="IX45" i="1"/>
  <c r="IY45" i="1"/>
  <c r="IZ45" i="1"/>
  <c r="JA45" i="1"/>
  <c r="JB45" i="1"/>
  <c r="JC45" i="1"/>
  <c r="JD45" i="1"/>
  <c r="JE45" i="1"/>
  <c r="JF45" i="1"/>
  <c r="JG45" i="1"/>
  <c r="JH45" i="1"/>
  <c r="JI45" i="1"/>
  <c r="JJ45" i="1"/>
  <c r="JK45" i="1"/>
  <c r="JL45" i="1"/>
  <c r="JM45" i="1"/>
  <c r="JN45" i="1"/>
  <c r="JO45" i="1"/>
  <c r="JP45" i="1"/>
  <c r="JQ45" i="1"/>
  <c r="JR45" i="1"/>
  <c r="JS45" i="1"/>
  <c r="JT45" i="1"/>
  <c r="JU45" i="1"/>
  <c r="JV45" i="1"/>
  <c r="JW45" i="1"/>
  <c r="JX45" i="1"/>
  <c r="JY45" i="1"/>
  <c r="JZ45" i="1"/>
  <c r="KA45" i="1"/>
  <c r="KB45" i="1"/>
  <c r="KC45" i="1"/>
  <c r="KD45" i="1"/>
  <c r="KE45" i="1"/>
  <c r="KF45" i="1"/>
  <c r="KG45" i="1"/>
  <c r="KH45" i="1"/>
  <c r="KI45" i="1"/>
  <c r="KJ45" i="1"/>
  <c r="KK45" i="1"/>
  <c r="KL45" i="1"/>
  <c r="KM45" i="1"/>
  <c r="KN45" i="1"/>
  <c r="KO45" i="1"/>
  <c r="KP45" i="1"/>
  <c r="KQ45" i="1"/>
  <c r="KR45" i="1"/>
  <c r="KS45" i="1"/>
  <c r="KT45" i="1"/>
  <c r="KU45" i="1"/>
  <c r="KV45" i="1"/>
  <c r="KW45" i="1"/>
  <c r="KX45" i="1"/>
  <c r="KY45" i="1"/>
  <c r="KZ45" i="1"/>
  <c r="LA45" i="1"/>
  <c r="LB45" i="1"/>
  <c r="LC45" i="1"/>
  <c r="LD45" i="1"/>
  <c r="LE45" i="1"/>
  <c r="LF45" i="1"/>
  <c r="LG45" i="1"/>
  <c r="LH45" i="1"/>
  <c r="LI45" i="1"/>
  <c r="LJ45" i="1"/>
  <c r="LK45" i="1"/>
  <c r="LL45" i="1"/>
  <c r="LM45" i="1"/>
  <c r="LN45" i="1"/>
  <c r="LO45" i="1"/>
  <c r="LP45" i="1"/>
  <c r="LQ45" i="1"/>
  <c r="LR45" i="1"/>
  <c r="LS45" i="1"/>
  <c r="LT45" i="1"/>
  <c r="LU45" i="1"/>
  <c r="LV45" i="1"/>
  <c r="LW45" i="1"/>
  <c r="LX45" i="1"/>
  <c r="LY45" i="1"/>
  <c r="LZ45" i="1"/>
  <c r="MA45" i="1"/>
  <c r="MB45" i="1"/>
  <c r="MC45" i="1"/>
  <c r="MD45" i="1"/>
  <c r="ME45" i="1"/>
  <c r="GV46" i="1"/>
  <c r="GW46" i="1"/>
  <c r="GX46" i="1"/>
  <c r="GY46" i="1"/>
  <c r="GZ46" i="1"/>
  <c r="HA46" i="1"/>
  <c r="HB46" i="1"/>
  <c r="HC46" i="1"/>
  <c r="HD46" i="1"/>
  <c r="HE46" i="1"/>
  <c r="HF46" i="1"/>
  <c r="HG46" i="1"/>
  <c r="HH46" i="1"/>
  <c r="HI46" i="1"/>
  <c r="HJ46" i="1"/>
  <c r="HK46" i="1"/>
  <c r="HL46" i="1"/>
  <c r="HM46" i="1"/>
  <c r="HN46" i="1"/>
  <c r="HO46" i="1"/>
  <c r="HP46" i="1"/>
  <c r="HQ46" i="1"/>
  <c r="HR46" i="1"/>
  <c r="HS46" i="1"/>
  <c r="HT46" i="1"/>
  <c r="HU46" i="1"/>
  <c r="HV46" i="1"/>
  <c r="HW46" i="1"/>
  <c r="HX46" i="1"/>
  <c r="HY46" i="1"/>
  <c r="HZ46" i="1"/>
  <c r="IA46" i="1"/>
  <c r="IB46" i="1"/>
  <c r="IC46" i="1"/>
  <c r="ID46" i="1"/>
  <c r="IE46" i="1"/>
  <c r="IF46" i="1"/>
  <c r="IG46" i="1"/>
  <c r="IH46" i="1"/>
  <c r="II46" i="1"/>
  <c r="IJ46" i="1"/>
  <c r="IK46" i="1"/>
  <c r="IL46" i="1"/>
  <c r="IM46" i="1"/>
  <c r="IN46" i="1"/>
  <c r="IO46" i="1"/>
  <c r="IP46" i="1"/>
  <c r="IQ46" i="1"/>
  <c r="IR46" i="1"/>
  <c r="IS46" i="1"/>
  <c r="IT46" i="1"/>
  <c r="IU46" i="1"/>
  <c r="IV46" i="1"/>
  <c r="IW46" i="1"/>
  <c r="IX46" i="1"/>
  <c r="IY46" i="1"/>
  <c r="IZ46" i="1"/>
  <c r="JA46" i="1"/>
  <c r="JB46" i="1"/>
  <c r="JC46" i="1"/>
  <c r="JD46" i="1"/>
  <c r="JE46" i="1"/>
  <c r="JF46" i="1"/>
  <c r="JG46" i="1"/>
  <c r="JH46" i="1"/>
  <c r="JI46" i="1"/>
  <c r="JJ46" i="1"/>
  <c r="JK46" i="1"/>
  <c r="JL46" i="1"/>
  <c r="JM46" i="1"/>
  <c r="JN46" i="1"/>
  <c r="JO46" i="1"/>
  <c r="JP46" i="1"/>
  <c r="JQ46" i="1"/>
  <c r="JR46" i="1"/>
  <c r="JS46" i="1"/>
  <c r="JT46" i="1"/>
  <c r="JU46" i="1"/>
  <c r="JV46" i="1"/>
  <c r="JW46" i="1"/>
  <c r="JX46" i="1"/>
  <c r="JY46" i="1"/>
  <c r="JZ46" i="1"/>
  <c r="KA46" i="1"/>
  <c r="KB46" i="1"/>
  <c r="KC46" i="1"/>
  <c r="KD46" i="1"/>
  <c r="KE46" i="1"/>
  <c r="KF46" i="1"/>
  <c r="KG46" i="1"/>
  <c r="KH46" i="1"/>
  <c r="KI46" i="1"/>
  <c r="KJ46" i="1"/>
  <c r="KK46" i="1"/>
  <c r="KL46" i="1"/>
  <c r="KM46" i="1"/>
  <c r="KN46" i="1"/>
  <c r="KO46" i="1"/>
  <c r="KP46" i="1"/>
  <c r="KQ46" i="1"/>
  <c r="KR46" i="1"/>
  <c r="KS46" i="1"/>
  <c r="KT46" i="1"/>
  <c r="KU46" i="1"/>
  <c r="KV46" i="1"/>
  <c r="KW46" i="1"/>
  <c r="KX46" i="1"/>
  <c r="KY46" i="1"/>
  <c r="KZ46" i="1"/>
  <c r="LA46" i="1"/>
  <c r="LB46" i="1"/>
  <c r="LC46" i="1"/>
  <c r="LD46" i="1"/>
  <c r="LE46" i="1"/>
  <c r="LF46" i="1"/>
  <c r="LG46" i="1"/>
  <c r="LH46" i="1"/>
  <c r="LI46" i="1"/>
  <c r="LJ46" i="1"/>
  <c r="LK46" i="1"/>
  <c r="LL46" i="1"/>
  <c r="LM46" i="1"/>
  <c r="LN46" i="1"/>
  <c r="LO46" i="1"/>
  <c r="LP46" i="1"/>
  <c r="LQ46" i="1"/>
  <c r="LR46" i="1"/>
  <c r="LS46" i="1"/>
  <c r="LT46" i="1"/>
  <c r="LU46" i="1"/>
  <c r="LV46" i="1"/>
  <c r="LW46" i="1"/>
  <c r="LX46" i="1"/>
  <c r="LY46" i="1"/>
  <c r="LZ46" i="1"/>
  <c r="MA46" i="1"/>
  <c r="MB46" i="1"/>
  <c r="MC46" i="1"/>
  <c r="MD46" i="1"/>
  <c r="ME46" i="1"/>
  <c r="GV47" i="1"/>
  <c r="GW47" i="1"/>
  <c r="GX47" i="1"/>
  <c r="GY47" i="1"/>
  <c r="GZ47" i="1"/>
  <c r="HA47" i="1"/>
  <c r="HB47" i="1"/>
  <c r="HC47" i="1"/>
  <c r="HD47" i="1"/>
  <c r="HE47" i="1"/>
  <c r="HF47" i="1"/>
  <c r="HG47" i="1"/>
  <c r="HH47" i="1"/>
  <c r="HI47" i="1"/>
  <c r="HJ47" i="1"/>
  <c r="HK47" i="1"/>
  <c r="HL47" i="1"/>
  <c r="HM47" i="1"/>
  <c r="HN47" i="1"/>
  <c r="HO47" i="1"/>
  <c r="HP47" i="1"/>
  <c r="HQ47" i="1"/>
  <c r="HR47" i="1"/>
  <c r="HS47" i="1"/>
  <c r="HT47" i="1"/>
  <c r="HU47" i="1"/>
  <c r="HV47" i="1"/>
  <c r="HW47" i="1"/>
  <c r="HX47" i="1"/>
  <c r="HY47" i="1"/>
  <c r="HZ47" i="1"/>
  <c r="IA47" i="1"/>
  <c r="IB47" i="1"/>
  <c r="IC47" i="1"/>
  <c r="ID47" i="1"/>
  <c r="IE47" i="1"/>
  <c r="IF47" i="1"/>
  <c r="IG47" i="1"/>
  <c r="IH47" i="1"/>
  <c r="II47" i="1"/>
  <c r="IJ47" i="1"/>
  <c r="IK47" i="1"/>
  <c r="IL47" i="1"/>
  <c r="IM47" i="1"/>
  <c r="IN47" i="1"/>
  <c r="IO47" i="1"/>
  <c r="IP47" i="1"/>
  <c r="IQ47" i="1"/>
  <c r="IR47" i="1"/>
  <c r="IS47" i="1"/>
  <c r="IT47" i="1"/>
  <c r="IU47" i="1"/>
  <c r="IV47" i="1"/>
  <c r="IW47" i="1"/>
  <c r="IX47" i="1"/>
  <c r="IY47" i="1"/>
  <c r="IZ47" i="1"/>
  <c r="JA47" i="1"/>
  <c r="JB47" i="1"/>
  <c r="JC47" i="1"/>
  <c r="JD47" i="1"/>
  <c r="JE47" i="1"/>
  <c r="JF47" i="1"/>
  <c r="JG47" i="1"/>
  <c r="JH47" i="1"/>
  <c r="JI47" i="1"/>
  <c r="JJ47" i="1"/>
  <c r="JK47" i="1"/>
  <c r="JL47" i="1"/>
  <c r="JM47" i="1"/>
  <c r="JN47" i="1"/>
  <c r="JO47" i="1"/>
  <c r="JP47" i="1"/>
  <c r="JQ47" i="1"/>
  <c r="JR47" i="1"/>
  <c r="JS47" i="1"/>
  <c r="JT47" i="1"/>
  <c r="JU47" i="1"/>
  <c r="JV47" i="1"/>
  <c r="JW47" i="1"/>
  <c r="JX47" i="1"/>
  <c r="JY47" i="1"/>
  <c r="JZ47" i="1"/>
  <c r="KA47" i="1"/>
  <c r="KB47" i="1"/>
  <c r="KC47" i="1"/>
  <c r="KD47" i="1"/>
  <c r="KE47" i="1"/>
  <c r="KF47" i="1"/>
  <c r="KG47" i="1"/>
  <c r="KH47" i="1"/>
  <c r="KI47" i="1"/>
  <c r="KJ47" i="1"/>
  <c r="KK47" i="1"/>
  <c r="KL47" i="1"/>
  <c r="KM47" i="1"/>
  <c r="KN47" i="1"/>
  <c r="KO47" i="1"/>
  <c r="KP47" i="1"/>
  <c r="KQ47" i="1"/>
  <c r="KR47" i="1"/>
  <c r="KS47" i="1"/>
  <c r="KT47" i="1"/>
  <c r="KU47" i="1"/>
  <c r="KV47" i="1"/>
  <c r="KW47" i="1"/>
  <c r="KX47" i="1"/>
  <c r="KY47" i="1"/>
  <c r="KZ47" i="1"/>
  <c r="LA47" i="1"/>
  <c r="LB47" i="1"/>
  <c r="LC47" i="1"/>
  <c r="LD47" i="1"/>
  <c r="LE47" i="1"/>
  <c r="LF47" i="1"/>
  <c r="LG47" i="1"/>
  <c r="LH47" i="1"/>
  <c r="LI47" i="1"/>
  <c r="LJ47" i="1"/>
  <c r="LK47" i="1"/>
  <c r="LL47" i="1"/>
  <c r="LM47" i="1"/>
  <c r="LN47" i="1"/>
  <c r="LO47" i="1"/>
  <c r="LP47" i="1"/>
  <c r="LQ47" i="1"/>
  <c r="LR47" i="1"/>
  <c r="LS47" i="1"/>
  <c r="LT47" i="1"/>
  <c r="LU47" i="1"/>
  <c r="LV47" i="1"/>
  <c r="LW47" i="1"/>
  <c r="LX47" i="1"/>
  <c r="LY47" i="1"/>
  <c r="LZ47" i="1"/>
  <c r="MA47" i="1"/>
  <c r="MB47" i="1"/>
  <c r="MC47" i="1"/>
  <c r="MD47" i="1"/>
  <c r="ME47" i="1"/>
  <c r="GV48" i="1"/>
  <c r="GW48" i="1"/>
  <c r="GX48" i="1"/>
  <c r="GY48" i="1"/>
  <c r="GZ48" i="1"/>
  <c r="HA48" i="1"/>
  <c r="HB48" i="1"/>
  <c r="HC48" i="1"/>
  <c r="HD48" i="1"/>
  <c r="HE48" i="1"/>
  <c r="HF48" i="1"/>
  <c r="HG48" i="1"/>
  <c r="HH48" i="1"/>
  <c r="HI48" i="1"/>
  <c r="HJ48" i="1"/>
  <c r="HK48" i="1"/>
  <c r="HL48" i="1"/>
  <c r="HM48" i="1"/>
  <c r="HN48" i="1"/>
  <c r="HO48" i="1"/>
  <c r="HP48" i="1"/>
  <c r="HQ48" i="1"/>
  <c r="HR48" i="1"/>
  <c r="HS48" i="1"/>
  <c r="HT48" i="1"/>
  <c r="HU48" i="1"/>
  <c r="HV48" i="1"/>
  <c r="HW48" i="1"/>
  <c r="HX48" i="1"/>
  <c r="HY48" i="1"/>
  <c r="HZ48" i="1"/>
  <c r="IA48" i="1"/>
  <c r="IB48" i="1"/>
  <c r="IC48" i="1"/>
  <c r="ID48" i="1"/>
  <c r="IE48" i="1"/>
  <c r="IF48" i="1"/>
  <c r="IG48" i="1"/>
  <c r="IH48" i="1"/>
  <c r="II48" i="1"/>
  <c r="IJ48" i="1"/>
  <c r="IK48" i="1"/>
  <c r="IL48" i="1"/>
  <c r="IM48" i="1"/>
  <c r="IN48" i="1"/>
  <c r="IO48" i="1"/>
  <c r="IP48" i="1"/>
  <c r="IQ48" i="1"/>
  <c r="IR48" i="1"/>
  <c r="IS48" i="1"/>
  <c r="IT48" i="1"/>
  <c r="IU48" i="1"/>
  <c r="IV48" i="1"/>
  <c r="IW48" i="1"/>
  <c r="IX48" i="1"/>
  <c r="IY48" i="1"/>
  <c r="IZ48" i="1"/>
  <c r="JA48" i="1"/>
  <c r="JB48" i="1"/>
  <c r="JC48" i="1"/>
  <c r="JD48" i="1"/>
  <c r="JE48" i="1"/>
  <c r="JF48" i="1"/>
  <c r="JG48" i="1"/>
  <c r="JH48" i="1"/>
  <c r="JI48" i="1"/>
  <c r="JJ48" i="1"/>
  <c r="JK48" i="1"/>
  <c r="JL48" i="1"/>
  <c r="JM48" i="1"/>
  <c r="JN48" i="1"/>
  <c r="JO48" i="1"/>
  <c r="JP48" i="1"/>
  <c r="JQ48" i="1"/>
  <c r="JR48" i="1"/>
  <c r="JS48" i="1"/>
  <c r="JT48" i="1"/>
  <c r="JU48" i="1"/>
  <c r="JV48" i="1"/>
  <c r="JW48" i="1"/>
  <c r="JX48" i="1"/>
  <c r="JY48" i="1"/>
  <c r="JZ48" i="1"/>
  <c r="KA48" i="1"/>
  <c r="KB48" i="1"/>
  <c r="KC48" i="1"/>
  <c r="KD48" i="1"/>
  <c r="KE48" i="1"/>
  <c r="KF48" i="1"/>
  <c r="KG48" i="1"/>
  <c r="KH48" i="1"/>
  <c r="KI48" i="1"/>
  <c r="KJ48" i="1"/>
  <c r="KK48" i="1"/>
  <c r="KL48" i="1"/>
  <c r="KM48" i="1"/>
  <c r="KN48" i="1"/>
  <c r="KO48" i="1"/>
  <c r="KP48" i="1"/>
  <c r="KQ48" i="1"/>
  <c r="KR48" i="1"/>
  <c r="KS48" i="1"/>
  <c r="KT48" i="1"/>
  <c r="KU48" i="1"/>
  <c r="KV48" i="1"/>
  <c r="KW48" i="1"/>
  <c r="KX48" i="1"/>
  <c r="KY48" i="1"/>
  <c r="KZ48" i="1"/>
  <c r="LA48" i="1"/>
  <c r="LB48" i="1"/>
  <c r="LC48" i="1"/>
  <c r="LD48" i="1"/>
  <c r="LE48" i="1"/>
  <c r="LF48" i="1"/>
  <c r="LG48" i="1"/>
  <c r="LH48" i="1"/>
  <c r="LI48" i="1"/>
  <c r="LJ48" i="1"/>
  <c r="LK48" i="1"/>
  <c r="LL48" i="1"/>
  <c r="LM48" i="1"/>
  <c r="LN48" i="1"/>
  <c r="LO48" i="1"/>
  <c r="LP48" i="1"/>
  <c r="LQ48" i="1"/>
  <c r="LR48" i="1"/>
  <c r="LS48" i="1"/>
  <c r="LT48" i="1"/>
  <c r="LU48" i="1"/>
  <c r="LV48" i="1"/>
  <c r="LW48" i="1"/>
  <c r="LX48" i="1"/>
  <c r="LY48" i="1"/>
  <c r="LZ48" i="1"/>
  <c r="MA48" i="1"/>
  <c r="MB48" i="1"/>
  <c r="MC48" i="1"/>
  <c r="MD48" i="1"/>
  <c r="ME48" i="1"/>
  <c r="GV49" i="1"/>
  <c r="GW49" i="1"/>
  <c r="GX49" i="1"/>
  <c r="GY49" i="1"/>
  <c r="GZ49" i="1"/>
  <c r="HA49" i="1"/>
  <c r="HB49" i="1"/>
  <c r="HC49" i="1"/>
  <c r="HD49" i="1"/>
  <c r="HE49" i="1"/>
  <c r="HF49" i="1"/>
  <c r="HG49" i="1"/>
  <c r="HH49" i="1"/>
  <c r="HI49" i="1"/>
  <c r="HJ49" i="1"/>
  <c r="HK49" i="1"/>
  <c r="HL49" i="1"/>
  <c r="HM49" i="1"/>
  <c r="HN49" i="1"/>
  <c r="HO49" i="1"/>
  <c r="HP49" i="1"/>
  <c r="HQ49" i="1"/>
  <c r="HR49" i="1"/>
  <c r="HS49" i="1"/>
  <c r="HT49" i="1"/>
  <c r="HU49" i="1"/>
  <c r="HV49" i="1"/>
  <c r="HW49" i="1"/>
  <c r="HX49" i="1"/>
  <c r="HY49" i="1"/>
  <c r="HZ49" i="1"/>
  <c r="IA49" i="1"/>
  <c r="IB49" i="1"/>
  <c r="IC49" i="1"/>
  <c r="ID49" i="1"/>
  <c r="IE49" i="1"/>
  <c r="IF49" i="1"/>
  <c r="IG49" i="1"/>
  <c r="IH49" i="1"/>
  <c r="II49" i="1"/>
  <c r="IJ49" i="1"/>
  <c r="IK49" i="1"/>
  <c r="IL49" i="1"/>
  <c r="IM49" i="1"/>
  <c r="IN49" i="1"/>
  <c r="IO49" i="1"/>
  <c r="IP49" i="1"/>
  <c r="IQ49" i="1"/>
  <c r="IR49" i="1"/>
  <c r="IS49" i="1"/>
  <c r="IT49" i="1"/>
  <c r="IU49" i="1"/>
  <c r="IV49" i="1"/>
  <c r="IW49" i="1"/>
  <c r="IX49" i="1"/>
  <c r="IY49" i="1"/>
  <c r="IZ49" i="1"/>
  <c r="JA49" i="1"/>
  <c r="JB49" i="1"/>
  <c r="JC49" i="1"/>
  <c r="JD49" i="1"/>
  <c r="JE49" i="1"/>
  <c r="JF49" i="1"/>
  <c r="JG49" i="1"/>
  <c r="JH49" i="1"/>
  <c r="JI49" i="1"/>
  <c r="JJ49" i="1"/>
  <c r="JK49" i="1"/>
  <c r="JL49" i="1"/>
  <c r="JM49" i="1"/>
  <c r="JN49" i="1"/>
  <c r="JO49" i="1"/>
  <c r="JP49" i="1"/>
  <c r="JQ49" i="1"/>
  <c r="JR49" i="1"/>
  <c r="JS49" i="1"/>
  <c r="JT49" i="1"/>
  <c r="JU49" i="1"/>
  <c r="JV49" i="1"/>
  <c r="JW49" i="1"/>
  <c r="JX49" i="1"/>
  <c r="JY49" i="1"/>
  <c r="JZ49" i="1"/>
  <c r="KA49" i="1"/>
  <c r="KB49" i="1"/>
  <c r="KC49" i="1"/>
  <c r="KD49" i="1"/>
  <c r="KE49" i="1"/>
  <c r="KF49" i="1"/>
  <c r="KG49" i="1"/>
  <c r="KH49" i="1"/>
  <c r="KI49" i="1"/>
  <c r="KJ49" i="1"/>
  <c r="KK49" i="1"/>
  <c r="KL49" i="1"/>
  <c r="KM49" i="1"/>
  <c r="KN49" i="1"/>
  <c r="KO49" i="1"/>
  <c r="KP49" i="1"/>
  <c r="KQ49" i="1"/>
  <c r="KR49" i="1"/>
  <c r="KS49" i="1"/>
  <c r="KT49" i="1"/>
  <c r="KU49" i="1"/>
  <c r="KV49" i="1"/>
  <c r="KW49" i="1"/>
  <c r="KX49" i="1"/>
  <c r="KY49" i="1"/>
  <c r="KZ49" i="1"/>
  <c r="LA49" i="1"/>
  <c r="LB49" i="1"/>
  <c r="LC49" i="1"/>
  <c r="LD49" i="1"/>
  <c r="LE49" i="1"/>
  <c r="LF49" i="1"/>
  <c r="LG49" i="1"/>
  <c r="LH49" i="1"/>
  <c r="LI49" i="1"/>
  <c r="LJ49" i="1"/>
  <c r="LK49" i="1"/>
  <c r="LL49" i="1"/>
  <c r="LM49" i="1"/>
  <c r="LN49" i="1"/>
  <c r="LO49" i="1"/>
  <c r="LP49" i="1"/>
  <c r="LQ49" i="1"/>
  <c r="LR49" i="1"/>
  <c r="LS49" i="1"/>
  <c r="LT49" i="1"/>
  <c r="LU49" i="1"/>
  <c r="LV49" i="1"/>
  <c r="LW49" i="1"/>
  <c r="LX49" i="1"/>
  <c r="LY49" i="1"/>
  <c r="LZ49" i="1"/>
  <c r="MA49" i="1"/>
  <c r="MB49" i="1"/>
  <c r="MC49" i="1"/>
  <c r="MD49" i="1"/>
  <c r="ME49" i="1"/>
  <c r="GV50" i="1"/>
  <c r="GW50" i="1"/>
  <c r="GX50" i="1"/>
  <c r="GY50" i="1"/>
  <c r="GZ50" i="1"/>
  <c r="HA50" i="1"/>
  <c r="HB50" i="1"/>
  <c r="HC50" i="1"/>
  <c r="HD50" i="1"/>
  <c r="HE50" i="1"/>
  <c r="HF50" i="1"/>
  <c r="HG50" i="1"/>
  <c r="HH50" i="1"/>
  <c r="HI50" i="1"/>
  <c r="HJ50" i="1"/>
  <c r="HK50" i="1"/>
  <c r="HL50" i="1"/>
  <c r="HM50" i="1"/>
  <c r="HN50" i="1"/>
  <c r="HO50" i="1"/>
  <c r="HP50" i="1"/>
  <c r="HQ50" i="1"/>
  <c r="HR50" i="1"/>
  <c r="HS50" i="1"/>
  <c r="HT50" i="1"/>
  <c r="HU50" i="1"/>
  <c r="HV50" i="1"/>
  <c r="HW50" i="1"/>
  <c r="HX50" i="1"/>
  <c r="HY50" i="1"/>
  <c r="HZ50" i="1"/>
  <c r="IA50" i="1"/>
  <c r="IB50" i="1"/>
  <c r="IC50" i="1"/>
  <c r="ID50" i="1"/>
  <c r="IE50" i="1"/>
  <c r="IF50" i="1"/>
  <c r="IG50" i="1"/>
  <c r="IH50" i="1"/>
  <c r="II50" i="1"/>
  <c r="IJ50" i="1"/>
  <c r="IK50" i="1"/>
  <c r="IL50" i="1"/>
  <c r="IM50" i="1"/>
  <c r="IN50" i="1"/>
  <c r="IO50" i="1"/>
  <c r="IP50" i="1"/>
  <c r="IQ50" i="1"/>
  <c r="IR50" i="1"/>
  <c r="IS50" i="1"/>
  <c r="IT50" i="1"/>
  <c r="IU50" i="1"/>
  <c r="IV50" i="1"/>
  <c r="IW50" i="1"/>
  <c r="IX50" i="1"/>
  <c r="IY50" i="1"/>
  <c r="IZ50" i="1"/>
  <c r="JA50" i="1"/>
  <c r="JB50" i="1"/>
  <c r="JC50" i="1"/>
  <c r="JD50" i="1"/>
  <c r="JE50" i="1"/>
  <c r="JF50" i="1"/>
  <c r="JG50" i="1"/>
  <c r="JH50" i="1"/>
  <c r="JI50" i="1"/>
  <c r="JJ50" i="1"/>
  <c r="JK50" i="1"/>
  <c r="JL50" i="1"/>
  <c r="JM50" i="1"/>
  <c r="JN50" i="1"/>
  <c r="JO50" i="1"/>
  <c r="JP50" i="1"/>
  <c r="JQ50" i="1"/>
  <c r="JR50" i="1"/>
  <c r="JS50" i="1"/>
  <c r="JT50" i="1"/>
  <c r="JU50" i="1"/>
  <c r="JV50" i="1"/>
  <c r="JW50" i="1"/>
  <c r="JX50" i="1"/>
  <c r="JY50" i="1"/>
  <c r="JZ50" i="1"/>
  <c r="KA50" i="1"/>
  <c r="KB50" i="1"/>
  <c r="KC50" i="1"/>
  <c r="KD50" i="1"/>
  <c r="KE50" i="1"/>
  <c r="KF50" i="1"/>
  <c r="KG50" i="1"/>
  <c r="KH50" i="1"/>
  <c r="KI50" i="1"/>
  <c r="KJ50" i="1"/>
  <c r="KK50" i="1"/>
  <c r="KL50" i="1"/>
  <c r="KM50" i="1"/>
  <c r="KN50" i="1"/>
  <c r="KO50" i="1"/>
  <c r="KP50" i="1"/>
  <c r="KQ50" i="1"/>
  <c r="KR50" i="1"/>
  <c r="KS50" i="1"/>
  <c r="KT50" i="1"/>
  <c r="KU50" i="1"/>
  <c r="KV50" i="1"/>
  <c r="KW50" i="1"/>
  <c r="KX50" i="1"/>
  <c r="KY50" i="1"/>
  <c r="KZ50" i="1"/>
  <c r="LA50" i="1"/>
  <c r="LB50" i="1"/>
  <c r="LC50" i="1"/>
  <c r="LD50" i="1"/>
  <c r="LE50" i="1"/>
  <c r="LF50" i="1"/>
  <c r="LG50" i="1"/>
  <c r="LH50" i="1"/>
  <c r="LI50" i="1"/>
  <c r="LJ50" i="1"/>
  <c r="LK50" i="1"/>
  <c r="LL50" i="1"/>
  <c r="LM50" i="1"/>
  <c r="LN50" i="1"/>
  <c r="LO50" i="1"/>
  <c r="LP50" i="1"/>
  <c r="LQ50" i="1"/>
  <c r="LR50" i="1"/>
  <c r="LS50" i="1"/>
  <c r="LT50" i="1"/>
  <c r="LU50" i="1"/>
  <c r="LV50" i="1"/>
  <c r="LW50" i="1"/>
  <c r="LX50" i="1"/>
  <c r="LY50" i="1"/>
  <c r="LZ50" i="1"/>
  <c r="MA50" i="1"/>
  <c r="MB50" i="1"/>
  <c r="MC50" i="1"/>
  <c r="MD50" i="1"/>
  <c r="ME50" i="1"/>
  <c r="GV51" i="1"/>
  <c r="GW51" i="1"/>
  <c r="GX51" i="1"/>
  <c r="GY51" i="1"/>
  <c r="GZ51" i="1"/>
  <c r="HA51" i="1"/>
  <c r="HB51" i="1"/>
  <c r="HC51" i="1"/>
  <c r="HD51" i="1"/>
  <c r="HE51" i="1"/>
  <c r="HF51" i="1"/>
  <c r="HG51" i="1"/>
  <c r="HH51" i="1"/>
  <c r="HI51" i="1"/>
  <c r="HJ51" i="1"/>
  <c r="HK51" i="1"/>
  <c r="HL51" i="1"/>
  <c r="HM51" i="1"/>
  <c r="HN51" i="1"/>
  <c r="HO51" i="1"/>
  <c r="HP51" i="1"/>
  <c r="HQ51" i="1"/>
  <c r="HR51" i="1"/>
  <c r="HS51" i="1"/>
  <c r="HT51" i="1"/>
  <c r="HU51" i="1"/>
  <c r="HV51" i="1"/>
  <c r="HW51" i="1"/>
  <c r="HX51" i="1"/>
  <c r="HY51" i="1"/>
  <c r="HZ51" i="1"/>
  <c r="IA51" i="1"/>
  <c r="IB51" i="1"/>
  <c r="IC51" i="1"/>
  <c r="ID51" i="1"/>
  <c r="IE51" i="1"/>
  <c r="IF51" i="1"/>
  <c r="IG51" i="1"/>
  <c r="IH51" i="1"/>
  <c r="II51" i="1"/>
  <c r="IJ51" i="1"/>
  <c r="IK51" i="1"/>
  <c r="IL51" i="1"/>
  <c r="IM51" i="1"/>
  <c r="IN51" i="1"/>
  <c r="IO51" i="1"/>
  <c r="IP51" i="1"/>
  <c r="IQ51" i="1"/>
  <c r="IR51" i="1"/>
  <c r="IS51" i="1"/>
  <c r="IT51" i="1"/>
  <c r="IU51" i="1"/>
  <c r="IV51" i="1"/>
  <c r="IW51" i="1"/>
  <c r="IX51" i="1"/>
  <c r="IY51" i="1"/>
  <c r="IZ51" i="1"/>
  <c r="JA51" i="1"/>
  <c r="JB51" i="1"/>
  <c r="JC51" i="1"/>
  <c r="JD51" i="1"/>
  <c r="JE51" i="1"/>
  <c r="JF51" i="1"/>
  <c r="JG51" i="1"/>
  <c r="JH51" i="1"/>
  <c r="JI51" i="1"/>
  <c r="JJ51" i="1"/>
  <c r="JK51" i="1"/>
  <c r="JL51" i="1"/>
  <c r="JM51" i="1"/>
  <c r="JN51" i="1"/>
  <c r="JO51" i="1"/>
  <c r="JP51" i="1"/>
  <c r="JQ51" i="1"/>
  <c r="JR51" i="1"/>
  <c r="JS51" i="1"/>
  <c r="JT51" i="1"/>
  <c r="JU51" i="1"/>
  <c r="JV51" i="1"/>
  <c r="JW51" i="1"/>
  <c r="JX51" i="1"/>
  <c r="JY51" i="1"/>
  <c r="JZ51" i="1"/>
  <c r="KA51" i="1"/>
  <c r="KB51" i="1"/>
  <c r="KC51" i="1"/>
  <c r="KD51" i="1"/>
  <c r="KE51" i="1"/>
  <c r="KF51" i="1"/>
  <c r="KG51" i="1"/>
  <c r="KH51" i="1"/>
  <c r="KI51" i="1"/>
  <c r="KJ51" i="1"/>
  <c r="KK51" i="1"/>
  <c r="KL51" i="1"/>
  <c r="KM51" i="1"/>
  <c r="KN51" i="1"/>
  <c r="KO51" i="1"/>
  <c r="KP51" i="1"/>
  <c r="KQ51" i="1"/>
  <c r="KR51" i="1"/>
  <c r="KS51" i="1"/>
  <c r="KT51" i="1"/>
  <c r="KU51" i="1"/>
  <c r="KV51" i="1"/>
  <c r="KW51" i="1"/>
  <c r="KX51" i="1"/>
  <c r="KY51" i="1"/>
  <c r="KZ51" i="1"/>
  <c r="LA51" i="1"/>
  <c r="LB51" i="1"/>
  <c r="LC51" i="1"/>
  <c r="LD51" i="1"/>
  <c r="LE51" i="1"/>
  <c r="LF51" i="1"/>
  <c r="LG51" i="1"/>
  <c r="LH51" i="1"/>
  <c r="LI51" i="1"/>
  <c r="LJ51" i="1"/>
  <c r="LK51" i="1"/>
  <c r="LL51" i="1"/>
  <c r="LM51" i="1"/>
  <c r="LN51" i="1"/>
  <c r="LO51" i="1"/>
  <c r="LP51" i="1"/>
  <c r="LQ51" i="1"/>
  <c r="LR51" i="1"/>
  <c r="LS51" i="1"/>
  <c r="LT51" i="1"/>
  <c r="LU51" i="1"/>
  <c r="LV51" i="1"/>
  <c r="LW51" i="1"/>
  <c r="LX51" i="1"/>
  <c r="LY51" i="1"/>
  <c r="LZ51" i="1"/>
  <c r="MA51" i="1"/>
  <c r="MB51" i="1"/>
  <c r="MC51" i="1"/>
  <c r="MD51" i="1"/>
  <c r="ME51" i="1"/>
  <c r="GV52" i="1"/>
  <c r="GW52" i="1"/>
  <c r="GX52" i="1"/>
  <c r="GY52" i="1"/>
  <c r="GZ52" i="1"/>
  <c r="HA52" i="1"/>
  <c r="HB52" i="1"/>
  <c r="HC52" i="1"/>
  <c r="HD52" i="1"/>
  <c r="HE52" i="1"/>
  <c r="HF52" i="1"/>
  <c r="HG52" i="1"/>
  <c r="HH52" i="1"/>
  <c r="HI52" i="1"/>
  <c r="HJ52" i="1"/>
  <c r="HK52" i="1"/>
  <c r="HL52" i="1"/>
  <c r="HM52" i="1"/>
  <c r="HN52" i="1"/>
  <c r="HO52" i="1"/>
  <c r="HP52" i="1"/>
  <c r="HQ52" i="1"/>
  <c r="HR52" i="1"/>
  <c r="HS52" i="1"/>
  <c r="HT52" i="1"/>
  <c r="HU52" i="1"/>
  <c r="HV52" i="1"/>
  <c r="HW52" i="1"/>
  <c r="HX52" i="1"/>
  <c r="HY52" i="1"/>
  <c r="HZ52" i="1"/>
  <c r="IA52" i="1"/>
  <c r="IB52" i="1"/>
  <c r="IC52" i="1"/>
  <c r="ID52" i="1"/>
  <c r="IE52" i="1"/>
  <c r="IF52" i="1"/>
  <c r="IG52" i="1"/>
  <c r="IH52" i="1"/>
  <c r="II52" i="1"/>
  <c r="IJ52" i="1"/>
  <c r="IK52" i="1"/>
  <c r="IL52" i="1"/>
  <c r="IM52" i="1"/>
  <c r="IN52" i="1"/>
  <c r="IO52" i="1"/>
  <c r="IP52" i="1"/>
  <c r="IQ52" i="1"/>
  <c r="IR52" i="1"/>
  <c r="IS52" i="1"/>
  <c r="IT52" i="1"/>
  <c r="IU52" i="1"/>
  <c r="IV52" i="1"/>
  <c r="IW52" i="1"/>
  <c r="IX52" i="1"/>
  <c r="IY52" i="1"/>
  <c r="IZ52" i="1"/>
  <c r="JA52" i="1"/>
  <c r="JB52" i="1"/>
  <c r="JC52" i="1"/>
  <c r="JD52" i="1"/>
  <c r="JE52" i="1"/>
  <c r="JF52" i="1"/>
  <c r="JG52" i="1"/>
  <c r="JH52" i="1"/>
  <c r="JI52" i="1"/>
  <c r="JJ52" i="1"/>
  <c r="JK52" i="1"/>
  <c r="JL52" i="1"/>
  <c r="JM52" i="1"/>
  <c r="JN52" i="1"/>
  <c r="JO52" i="1"/>
  <c r="JP52" i="1"/>
  <c r="JQ52" i="1"/>
  <c r="JR52" i="1"/>
  <c r="JS52" i="1"/>
  <c r="JT52" i="1"/>
  <c r="JU52" i="1"/>
  <c r="JV52" i="1"/>
  <c r="JW52" i="1"/>
  <c r="JX52" i="1"/>
  <c r="JY52" i="1"/>
  <c r="JZ52" i="1"/>
  <c r="KA52" i="1"/>
  <c r="KB52" i="1"/>
  <c r="KC52" i="1"/>
  <c r="KD52" i="1"/>
  <c r="KE52" i="1"/>
  <c r="KF52" i="1"/>
  <c r="KG52" i="1"/>
  <c r="KH52" i="1"/>
  <c r="KI52" i="1"/>
  <c r="KJ52" i="1"/>
  <c r="KK52" i="1"/>
  <c r="KL52" i="1"/>
  <c r="KM52" i="1"/>
  <c r="KN52" i="1"/>
  <c r="KO52" i="1"/>
  <c r="KP52" i="1"/>
  <c r="KQ52" i="1"/>
  <c r="KR52" i="1"/>
  <c r="KS52" i="1"/>
  <c r="KT52" i="1"/>
  <c r="KU52" i="1"/>
  <c r="KV52" i="1"/>
  <c r="KW52" i="1"/>
  <c r="KX52" i="1"/>
  <c r="KY52" i="1"/>
  <c r="KZ52" i="1"/>
  <c r="LA52" i="1"/>
  <c r="LB52" i="1"/>
  <c r="LC52" i="1"/>
  <c r="LD52" i="1"/>
  <c r="LE52" i="1"/>
  <c r="LF52" i="1"/>
  <c r="LG52" i="1"/>
  <c r="LH52" i="1"/>
  <c r="LI52" i="1"/>
  <c r="LJ52" i="1"/>
  <c r="LK52" i="1"/>
  <c r="LL52" i="1"/>
  <c r="LM52" i="1"/>
  <c r="LN52" i="1"/>
  <c r="LO52" i="1"/>
  <c r="LP52" i="1"/>
  <c r="LQ52" i="1"/>
  <c r="LR52" i="1"/>
  <c r="LS52" i="1"/>
  <c r="LT52" i="1"/>
  <c r="LU52" i="1"/>
  <c r="LV52" i="1"/>
  <c r="LW52" i="1"/>
  <c r="LX52" i="1"/>
  <c r="LY52" i="1"/>
  <c r="LZ52" i="1"/>
  <c r="MA52" i="1"/>
  <c r="MB52" i="1"/>
  <c r="MC52" i="1"/>
  <c r="MD52" i="1"/>
  <c r="ME52" i="1"/>
  <c r="GV53" i="1"/>
  <c r="GW53" i="1"/>
  <c r="GX53" i="1"/>
  <c r="GY53" i="1"/>
  <c r="GZ53" i="1"/>
  <c r="HA53" i="1"/>
  <c r="HB53" i="1"/>
  <c r="HC53" i="1"/>
  <c r="HD53" i="1"/>
  <c r="HE53" i="1"/>
  <c r="HF53" i="1"/>
  <c r="HG53" i="1"/>
  <c r="HH53" i="1"/>
  <c r="HI53" i="1"/>
  <c r="HJ53" i="1"/>
  <c r="HK53" i="1"/>
  <c r="HL53" i="1"/>
  <c r="HM53" i="1"/>
  <c r="HN53" i="1"/>
  <c r="HO53" i="1"/>
  <c r="HP53" i="1"/>
  <c r="HQ53" i="1"/>
  <c r="HR53" i="1"/>
  <c r="HS53" i="1"/>
  <c r="HT53" i="1"/>
  <c r="HU53" i="1"/>
  <c r="HV53" i="1"/>
  <c r="HW53" i="1"/>
  <c r="HX53" i="1"/>
  <c r="HY53" i="1"/>
  <c r="HZ53" i="1"/>
  <c r="IA53" i="1"/>
  <c r="IB53" i="1"/>
  <c r="IC53" i="1"/>
  <c r="ID53" i="1"/>
  <c r="IE53" i="1"/>
  <c r="IF53" i="1"/>
  <c r="IG53" i="1"/>
  <c r="IH53" i="1"/>
  <c r="II53" i="1"/>
  <c r="IJ53" i="1"/>
  <c r="IK53" i="1"/>
  <c r="IL53" i="1"/>
  <c r="IM53" i="1"/>
  <c r="IN53" i="1"/>
  <c r="IO53" i="1"/>
  <c r="IP53" i="1"/>
  <c r="IQ53" i="1"/>
  <c r="IR53" i="1"/>
  <c r="IS53" i="1"/>
  <c r="IT53" i="1"/>
  <c r="IU53" i="1"/>
  <c r="IV53" i="1"/>
  <c r="IW53" i="1"/>
  <c r="IX53" i="1"/>
  <c r="IY53" i="1"/>
  <c r="IZ53" i="1"/>
  <c r="JA53" i="1"/>
  <c r="JB53" i="1"/>
  <c r="JC53" i="1"/>
  <c r="JD53" i="1"/>
  <c r="JE53" i="1"/>
  <c r="JF53" i="1"/>
  <c r="JG53" i="1"/>
  <c r="JH53" i="1"/>
  <c r="JI53" i="1"/>
  <c r="JJ53" i="1"/>
  <c r="JK53" i="1"/>
  <c r="JL53" i="1"/>
  <c r="JM53" i="1"/>
  <c r="JN53" i="1"/>
  <c r="JO53" i="1"/>
  <c r="JP53" i="1"/>
  <c r="JQ53" i="1"/>
  <c r="JR53" i="1"/>
  <c r="JS53" i="1"/>
  <c r="JT53" i="1"/>
  <c r="JU53" i="1"/>
  <c r="JV53" i="1"/>
  <c r="JW53" i="1"/>
  <c r="JX53" i="1"/>
  <c r="JY53" i="1"/>
  <c r="JZ53" i="1"/>
  <c r="KA53" i="1"/>
  <c r="KB53" i="1"/>
  <c r="KC53" i="1"/>
  <c r="KD53" i="1"/>
  <c r="KE53" i="1"/>
  <c r="KF53" i="1"/>
  <c r="KG53" i="1"/>
  <c r="KH53" i="1"/>
  <c r="KI53" i="1"/>
  <c r="KJ53" i="1"/>
  <c r="KK53" i="1"/>
  <c r="KL53" i="1"/>
  <c r="KM53" i="1"/>
  <c r="KN53" i="1"/>
  <c r="KO53" i="1"/>
  <c r="KP53" i="1"/>
  <c r="KQ53" i="1"/>
  <c r="KR53" i="1"/>
  <c r="KS53" i="1"/>
  <c r="KT53" i="1"/>
  <c r="KU53" i="1"/>
  <c r="KV53" i="1"/>
  <c r="KW53" i="1"/>
  <c r="KX53" i="1"/>
  <c r="KY53" i="1"/>
  <c r="KZ53" i="1"/>
  <c r="LA53" i="1"/>
  <c r="LB53" i="1"/>
  <c r="LC53" i="1"/>
  <c r="LD53" i="1"/>
  <c r="LE53" i="1"/>
  <c r="LF53" i="1"/>
  <c r="LG53" i="1"/>
  <c r="LH53" i="1"/>
  <c r="LI53" i="1"/>
  <c r="LJ53" i="1"/>
  <c r="LK53" i="1"/>
  <c r="LL53" i="1"/>
  <c r="LM53" i="1"/>
  <c r="LN53" i="1"/>
  <c r="LO53" i="1"/>
  <c r="LP53" i="1"/>
  <c r="LQ53" i="1"/>
  <c r="LR53" i="1"/>
  <c r="LS53" i="1"/>
  <c r="LT53" i="1"/>
  <c r="LU53" i="1"/>
  <c r="LV53" i="1"/>
  <c r="LW53" i="1"/>
  <c r="LX53" i="1"/>
  <c r="LY53" i="1"/>
  <c r="LZ53" i="1"/>
  <c r="MA53" i="1"/>
  <c r="MB53" i="1"/>
  <c r="MC53" i="1"/>
  <c r="MD53" i="1"/>
  <c r="ME53" i="1"/>
  <c r="GV54" i="1"/>
  <c r="GW54" i="1"/>
  <c r="GX54" i="1"/>
  <c r="GY54" i="1"/>
  <c r="GZ54" i="1"/>
  <c r="HA54" i="1"/>
  <c r="HB54" i="1"/>
  <c r="HC54" i="1"/>
  <c r="HD54" i="1"/>
  <c r="HE54" i="1"/>
  <c r="HF54" i="1"/>
  <c r="HG54" i="1"/>
  <c r="HH54" i="1"/>
  <c r="HI54" i="1"/>
  <c r="HJ54" i="1"/>
  <c r="HK54" i="1"/>
  <c r="HL54" i="1"/>
  <c r="HM54" i="1"/>
  <c r="HN54" i="1"/>
  <c r="HO54" i="1"/>
  <c r="HP54" i="1"/>
  <c r="HQ54" i="1"/>
  <c r="HR54" i="1"/>
  <c r="HS54" i="1"/>
  <c r="HT54" i="1"/>
  <c r="HU54" i="1"/>
  <c r="HV54" i="1"/>
  <c r="HW54" i="1"/>
  <c r="HX54" i="1"/>
  <c r="HY54" i="1"/>
  <c r="HZ54" i="1"/>
  <c r="IA54" i="1"/>
  <c r="IB54" i="1"/>
  <c r="IC54" i="1"/>
  <c r="ID54" i="1"/>
  <c r="IE54" i="1"/>
  <c r="IF54" i="1"/>
  <c r="IG54" i="1"/>
  <c r="IH54" i="1"/>
  <c r="II54" i="1"/>
  <c r="IJ54" i="1"/>
  <c r="IK54" i="1"/>
  <c r="IL54" i="1"/>
  <c r="IM54" i="1"/>
  <c r="IN54" i="1"/>
  <c r="IO54" i="1"/>
  <c r="IP54" i="1"/>
  <c r="IQ54" i="1"/>
  <c r="IR54" i="1"/>
  <c r="IS54" i="1"/>
  <c r="IT54" i="1"/>
  <c r="IU54" i="1"/>
  <c r="IV54" i="1"/>
  <c r="IW54" i="1"/>
  <c r="IX54" i="1"/>
  <c r="IY54" i="1"/>
  <c r="IZ54" i="1"/>
  <c r="JA54" i="1"/>
  <c r="JB54" i="1"/>
  <c r="JC54" i="1"/>
  <c r="JD54" i="1"/>
  <c r="JE54" i="1"/>
  <c r="JF54" i="1"/>
  <c r="JG54" i="1"/>
  <c r="JH54" i="1"/>
  <c r="JI54" i="1"/>
  <c r="JJ54" i="1"/>
  <c r="JK54" i="1"/>
  <c r="JL54" i="1"/>
  <c r="JM54" i="1"/>
  <c r="JN54" i="1"/>
  <c r="JO54" i="1"/>
  <c r="JP54" i="1"/>
  <c r="JQ54" i="1"/>
  <c r="JR54" i="1"/>
  <c r="JS54" i="1"/>
  <c r="JT54" i="1"/>
  <c r="JU54" i="1"/>
  <c r="JV54" i="1"/>
  <c r="JW54" i="1"/>
  <c r="JX54" i="1"/>
  <c r="JY54" i="1"/>
  <c r="JZ54" i="1"/>
  <c r="KA54" i="1"/>
  <c r="KB54" i="1"/>
  <c r="KC54" i="1"/>
  <c r="KD54" i="1"/>
  <c r="KE54" i="1"/>
  <c r="KF54" i="1"/>
  <c r="KG54" i="1"/>
  <c r="KH54" i="1"/>
  <c r="KI54" i="1"/>
  <c r="KJ54" i="1"/>
  <c r="KK54" i="1"/>
  <c r="KL54" i="1"/>
  <c r="KM54" i="1"/>
  <c r="KN54" i="1"/>
  <c r="KO54" i="1"/>
  <c r="KP54" i="1"/>
  <c r="KQ54" i="1"/>
  <c r="KR54" i="1"/>
  <c r="KS54" i="1"/>
  <c r="KT54" i="1"/>
  <c r="KU54" i="1"/>
  <c r="KV54" i="1"/>
  <c r="KW54" i="1"/>
  <c r="KX54" i="1"/>
  <c r="KY54" i="1"/>
  <c r="KZ54" i="1"/>
  <c r="LA54" i="1"/>
  <c r="LB54" i="1"/>
  <c r="LC54" i="1"/>
  <c r="LD54" i="1"/>
  <c r="LE54" i="1"/>
  <c r="LF54" i="1"/>
  <c r="LG54" i="1"/>
  <c r="LH54" i="1"/>
  <c r="LI54" i="1"/>
  <c r="LJ54" i="1"/>
  <c r="LK54" i="1"/>
  <c r="LL54" i="1"/>
  <c r="LM54" i="1"/>
  <c r="LN54" i="1"/>
  <c r="LO54" i="1"/>
  <c r="LP54" i="1"/>
  <c r="LQ54" i="1"/>
  <c r="LR54" i="1"/>
  <c r="LS54" i="1"/>
  <c r="LT54" i="1"/>
  <c r="LU54" i="1"/>
  <c r="LV54" i="1"/>
  <c r="LW54" i="1"/>
  <c r="LX54" i="1"/>
  <c r="LY54" i="1"/>
  <c r="LZ54" i="1"/>
  <c r="MA54" i="1"/>
  <c r="MB54" i="1"/>
  <c r="MC54" i="1"/>
  <c r="MD54" i="1"/>
  <c r="ME54" i="1"/>
  <c r="GV55" i="1"/>
  <c r="GW55" i="1"/>
  <c r="GX55" i="1"/>
  <c r="GY55" i="1"/>
  <c r="GZ55" i="1"/>
  <c r="HA55" i="1"/>
  <c r="HB55" i="1"/>
  <c r="HC55" i="1"/>
  <c r="HD55" i="1"/>
  <c r="HE55" i="1"/>
  <c r="HF55" i="1"/>
  <c r="HG55" i="1"/>
  <c r="HH55" i="1"/>
  <c r="HI55" i="1"/>
  <c r="HJ55" i="1"/>
  <c r="HK55" i="1"/>
  <c r="HL55" i="1"/>
  <c r="HM55" i="1"/>
  <c r="HN55" i="1"/>
  <c r="HO55" i="1"/>
  <c r="HP55" i="1"/>
  <c r="HQ55" i="1"/>
  <c r="HR55" i="1"/>
  <c r="HS55" i="1"/>
  <c r="HT55" i="1"/>
  <c r="HU55"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IW55" i="1"/>
  <c r="IX55" i="1"/>
  <c r="IY55" i="1"/>
  <c r="IZ55" i="1"/>
  <c r="JA55" i="1"/>
  <c r="JB55" i="1"/>
  <c r="JC55" i="1"/>
  <c r="JD55" i="1"/>
  <c r="JE55" i="1"/>
  <c r="JF55" i="1"/>
  <c r="JG55" i="1"/>
  <c r="JH55" i="1"/>
  <c r="JI55" i="1"/>
  <c r="JJ55" i="1"/>
  <c r="JK55" i="1"/>
  <c r="JL55" i="1"/>
  <c r="JM55" i="1"/>
  <c r="JN55" i="1"/>
  <c r="JO55" i="1"/>
  <c r="JP55" i="1"/>
  <c r="JQ55" i="1"/>
  <c r="JR55" i="1"/>
  <c r="JS55" i="1"/>
  <c r="JT55" i="1"/>
  <c r="JU55" i="1"/>
  <c r="JV55" i="1"/>
  <c r="JW55" i="1"/>
  <c r="JX55" i="1"/>
  <c r="JY55" i="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LC55" i="1"/>
  <c r="LD55" i="1"/>
  <c r="LE55" i="1"/>
  <c r="LF55" i="1"/>
  <c r="LG55" i="1"/>
  <c r="LH55" i="1"/>
  <c r="LI55" i="1"/>
  <c r="LJ55" i="1"/>
  <c r="LK55" i="1"/>
  <c r="LL55" i="1"/>
  <c r="LM55" i="1"/>
  <c r="LN55" i="1"/>
  <c r="LO55" i="1"/>
  <c r="LP55" i="1"/>
  <c r="LQ55" i="1"/>
  <c r="LR55" i="1"/>
  <c r="LS55" i="1"/>
  <c r="LT55" i="1"/>
  <c r="LU55" i="1"/>
  <c r="LV55" i="1"/>
  <c r="LW55" i="1"/>
  <c r="LX55" i="1"/>
  <c r="LY55" i="1"/>
  <c r="LZ55" i="1"/>
  <c r="MA55" i="1"/>
  <c r="MB55" i="1"/>
  <c r="MC55" i="1"/>
  <c r="MD55" i="1"/>
  <c r="ME55" i="1"/>
  <c r="GV56" i="1"/>
  <c r="GW56" i="1"/>
  <c r="GX56" i="1"/>
  <c r="GY56" i="1"/>
  <c r="GZ56" i="1"/>
  <c r="HA56" i="1"/>
  <c r="HB56" i="1"/>
  <c r="HC56" i="1"/>
  <c r="HD56" i="1"/>
  <c r="HE56" i="1"/>
  <c r="HF56" i="1"/>
  <c r="HG56" i="1"/>
  <c r="HH56" i="1"/>
  <c r="HI56" i="1"/>
  <c r="HJ56" i="1"/>
  <c r="HK56" i="1"/>
  <c r="HL56" i="1"/>
  <c r="HM56" i="1"/>
  <c r="HN56" i="1"/>
  <c r="HO56" i="1"/>
  <c r="HP56" i="1"/>
  <c r="HQ56" i="1"/>
  <c r="HR56" i="1"/>
  <c r="HS56" i="1"/>
  <c r="HT56" i="1"/>
  <c r="HU56" i="1"/>
  <c r="HV56" i="1"/>
  <c r="HW56" i="1"/>
  <c r="HX56" i="1"/>
  <c r="HY56" i="1"/>
  <c r="HZ56" i="1"/>
  <c r="IA56" i="1"/>
  <c r="IB56" i="1"/>
  <c r="IC56" i="1"/>
  <c r="ID56" i="1"/>
  <c r="IE56" i="1"/>
  <c r="IF56" i="1"/>
  <c r="IG56" i="1"/>
  <c r="IH56" i="1"/>
  <c r="II56" i="1"/>
  <c r="IJ56" i="1"/>
  <c r="IK56" i="1"/>
  <c r="IL56" i="1"/>
  <c r="IM56" i="1"/>
  <c r="IN56" i="1"/>
  <c r="IO56" i="1"/>
  <c r="IP56" i="1"/>
  <c r="IQ56" i="1"/>
  <c r="IR56" i="1"/>
  <c r="IS56" i="1"/>
  <c r="IT56" i="1"/>
  <c r="IU56" i="1"/>
  <c r="IV56" i="1"/>
  <c r="IW56" i="1"/>
  <c r="IX56" i="1"/>
  <c r="IY56" i="1"/>
  <c r="IZ56" i="1"/>
  <c r="JA56" i="1"/>
  <c r="JB56" i="1"/>
  <c r="JC56" i="1"/>
  <c r="JD56" i="1"/>
  <c r="JE56" i="1"/>
  <c r="JF56" i="1"/>
  <c r="JG56" i="1"/>
  <c r="JH56" i="1"/>
  <c r="JI56" i="1"/>
  <c r="JJ56" i="1"/>
  <c r="JK56" i="1"/>
  <c r="JL56" i="1"/>
  <c r="JM56" i="1"/>
  <c r="JN56" i="1"/>
  <c r="JO56" i="1"/>
  <c r="JP56" i="1"/>
  <c r="JQ56" i="1"/>
  <c r="JR56" i="1"/>
  <c r="JS56" i="1"/>
  <c r="JT56" i="1"/>
  <c r="JU56" i="1"/>
  <c r="JV56" i="1"/>
  <c r="JW56" i="1"/>
  <c r="JX56" i="1"/>
  <c r="JY56" i="1"/>
  <c r="JZ56" i="1"/>
  <c r="KA56" i="1"/>
  <c r="KB56" i="1"/>
  <c r="KC56" i="1"/>
  <c r="KD56" i="1"/>
  <c r="KE56" i="1"/>
  <c r="KF56" i="1"/>
  <c r="KG56" i="1"/>
  <c r="KH56" i="1"/>
  <c r="KI56" i="1"/>
  <c r="KJ56" i="1"/>
  <c r="KK56" i="1"/>
  <c r="KL56" i="1"/>
  <c r="KM56" i="1"/>
  <c r="KN56" i="1"/>
  <c r="KO56" i="1"/>
  <c r="KP56" i="1"/>
  <c r="KQ56" i="1"/>
  <c r="KR56" i="1"/>
  <c r="KS56" i="1"/>
  <c r="KT56" i="1"/>
  <c r="KU56" i="1"/>
  <c r="KV56" i="1"/>
  <c r="KW56" i="1"/>
  <c r="KX56" i="1"/>
  <c r="KY56" i="1"/>
  <c r="KZ56" i="1"/>
  <c r="LA56" i="1"/>
  <c r="LB56" i="1"/>
  <c r="LC56" i="1"/>
  <c r="LD56" i="1"/>
  <c r="LE56" i="1"/>
  <c r="LF56" i="1"/>
  <c r="LG56" i="1"/>
  <c r="LH56" i="1"/>
  <c r="LI56" i="1"/>
  <c r="LJ56" i="1"/>
  <c r="LK56" i="1"/>
  <c r="LL56" i="1"/>
  <c r="LM56" i="1"/>
  <c r="LN56" i="1"/>
  <c r="LO56" i="1"/>
  <c r="LP56" i="1"/>
  <c r="LQ56" i="1"/>
  <c r="LR56" i="1"/>
  <c r="LS56" i="1"/>
  <c r="LT56" i="1"/>
  <c r="LU56" i="1"/>
  <c r="LV56" i="1"/>
  <c r="LW56" i="1"/>
  <c r="LX56" i="1"/>
  <c r="LY56" i="1"/>
  <c r="LZ56" i="1"/>
  <c r="MA56" i="1"/>
  <c r="MB56" i="1"/>
  <c r="MC56" i="1"/>
  <c r="MD56" i="1"/>
  <c r="ME56" i="1"/>
  <c r="GV57" i="1"/>
  <c r="GW57" i="1"/>
  <c r="GX57" i="1"/>
  <c r="GY57" i="1"/>
  <c r="GZ57" i="1"/>
  <c r="HA57" i="1"/>
  <c r="HB57" i="1"/>
  <c r="HC57" i="1"/>
  <c r="HD57" i="1"/>
  <c r="HE57" i="1"/>
  <c r="HF57" i="1"/>
  <c r="HG57" i="1"/>
  <c r="HH57" i="1"/>
  <c r="HI57" i="1"/>
  <c r="HJ57" i="1"/>
  <c r="HK57" i="1"/>
  <c r="HL57" i="1"/>
  <c r="HM57" i="1"/>
  <c r="HN57" i="1"/>
  <c r="HO57" i="1"/>
  <c r="HP57" i="1"/>
  <c r="HQ57" i="1"/>
  <c r="HR57" i="1"/>
  <c r="HS57" i="1"/>
  <c r="HT57" i="1"/>
  <c r="HU57" i="1"/>
  <c r="HV57" i="1"/>
  <c r="HW57" i="1"/>
  <c r="HX57" i="1"/>
  <c r="HY57" i="1"/>
  <c r="HZ57" i="1"/>
  <c r="IA57" i="1"/>
  <c r="IB57" i="1"/>
  <c r="IC57" i="1"/>
  <c r="ID57" i="1"/>
  <c r="IE57" i="1"/>
  <c r="IF57" i="1"/>
  <c r="IG57" i="1"/>
  <c r="IH57" i="1"/>
  <c r="II57" i="1"/>
  <c r="IJ57" i="1"/>
  <c r="IK57" i="1"/>
  <c r="IL57" i="1"/>
  <c r="IM57" i="1"/>
  <c r="IN57" i="1"/>
  <c r="IO57" i="1"/>
  <c r="IP57" i="1"/>
  <c r="IQ57" i="1"/>
  <c r="IR57" i="1"/>
  <c r="IS57" i="1"/>
  <c r="IT57" i="1"/>
  <c r="IU57" i="1"/>
  <c r="IV57" i="1"/>
  <c r="IW57" i="1"/>
  <c r="IX57" i="1"/>
  <c r="IY57" i="1"/>
  <c r="IZ57" i="1"/>
  <c r="JA57" i="1"/>
  <c r="JB57" i="1"/>
  <c r="JC57" i="1"/>
  <c r="JD57" i="1"/>
  <c r="JE57" i="1"/>
  <c r="JF57" i="1"/>
  <c r="JG57" i="1"/>
  <c r="JH57" i="1"/>
  <c r="JI57" i="1"/>
  <c r="JJ57" i="1"/>
  <c r="JK57" i="1"/>
  <c r="JL57" i="1"/>
  <c r="JM57" i="1"/>
  <c r="JN57" i="1"/>
  <c r="JO57" i="1"/>
  <c r="JP57" i="1"/>
  <c r="JQ57" i="1"/>
  <c r="JR57" i="1"/>
  <c r="JS57" i="1"/>
  <c r="JT57" i="1"/>
  <c r="JU57" i="1"/>
  <c r="JV57" i="1"/>
  <c r="JW57" i="1"/>
  <c r="JX57" i="1"/>
  <c r="JY57" i="1"/>
  <c r="JZ57" i="1"/>
  <c r="KA57" i="1"/>
  <c r="KB57" i="1"/>
  <c r="KC57" i="1"/>
  <c r="KD57" i="1"/>
  <c r="KE57" i="1"/>
  <c r="KF57" i="1"/>
  <c r="KG57" i="1"/>
  <c r="KH57" i="1"/>
  <c r="KI57" i="1"/>
  <c r="KJ57" i="1"/>
  <c r="KK57" i="1"/>
  <c r="KL57" i="1"/>
  <c r="KM57" i="1"/>
  <c r="KN57" i="1"/>
  <c r="KO57" i="1"/>
  <c r="KP57" i="1"/>
  <c r="KQ57" i="1"/>
  <c r="KR57" i="1"/>
  <c r="KS57" i="1"/>
  <c r="KT57" i="1"/>
  <c r="KU57" i="1"/>
  <c r="KV57" i="1"/>
  <c r="KW57" i="1"/>
  <c r="KX57" i="1"/>
  <c r="KY57" i="1"/>
  <c r="KZ57" i="1"/>
  <c r="LA57" i="1"/>
  <c r="LB57" i="1"/>
  <c r="LC57" i="1"/>
  <c r="LD57" i="1"/>
  <c r="LE57" i="1"/>
  <c r="LF57" i="1"/>
  <c r="LG57" i="1"/>
  <c r="LH57" i="1"/>
  <c r="LI57" i="1"/>
  <c r="LJ57" i="1"/>
  <c r="LK57" i="1"/>
  <c r="LL57" i="1"/>
  <c r="LM57" i="1"/>
  <c r="LN57" i="1"/>
  <c r="LO57" i="1"/>
  <c r="LP57" i="1"/>
  <c r="LQ57" i="1"/>
  <c r="LR57" i="1"/>
  <c r="LS57" i="1"/>
  <c r="LT57" i="1"/>
  <c r="LU57" i="1"/>
  <c r="LV57" i="1"/>
  <c r="LW57" i="1"/>
  <c r="LX57" i="1"/>
  <c r="LY57" i="1"/>
  <c r="LZ57" i="1"/>
  <c r="MA57" i="1"/>
  <c r="MB57" i="1"/>
  <c r="MC57" i="1"/>
  <c r="MD57" i="1"/>
  <c r="ME57" i="1"/>
  <c r="GV58" i="1"/>
  <c r="GW58" i="1"/>
  <c r="GX58" i="1"/>
  <c r="GY58" i="1"/>
  <c r="GZ58" i="1"/>
  <c r="HA58" i="1"/>
  <c r="HB58" i="1"/>
  <c r="HC58" i="1"/>
  <c r="HD58" i="1"/>
  <c r="HE58" i="1"/>
  <c r="HF58" i="1"/>
  <c r="HG58" i="1"/>
  <c r="HH58" i="1"/>
  <c r="HI58" i="1"/>
  <c r="HJ58" i="1"/>
  <c r="HK58" i="1"/>
  <c r="HL58" i="1"/>
  <c r="HM58" i="1"/>
  <c r="HN58" i="1"/>
  <c r="HO58" i="1"/>
  <c r="HP58" i="1"/>
  <c r="HQ58" i="1"/>
  <c r="HR58" i="1"/>
  <c r="HS58" i="1"/>
  <c r="HT58" i="1"/>
  <c r="HU58" i="1"/>
  <c r="HV58" i="1"/>
  <c r="HW58" i="1"/>
  <c r="HX58" i="1"/>
  <c r="HY58" i="1"/>
  <c r="HZ58" i="1"/>
  <c r="IA58" i="1"/>
  <c r="IB58" i="1"/>
  <c r="IC58" i="1"/>
  <c r="ID58" i="1"/>
  <c r="IE58" i="1"/>
  <c r="IF58" i="1"/>
  <c r="IG58" i="1"/>
  <c r="IH58" i="1"/>
  <c r="II58" i="1"/>
  <c r="IJ58" i="1"/>
  <c r="IK58" i="1"/>
  <c r="IL58" i="1"/>
  <c r="IM58" i="1"/>
  <c r="IN58" i="1"/>
  <c r="IO58" i="1"/>
  <c r="IP58" i="1"/>
  <c r="IQ58" i="1"/>
  <c r="IR58" i="1"/>
  <c r="IS58" i="1"/>
  <c r="IT58" i="1"/>
  <c r="IU58" i="1"/>
  <c r="IV58" i="1"/>
  <c r="IW58" i="1"/>
  <c r="IX58" i="1"/>
  <c r="IY58" i="1"/>
  <c r="IZ58" i="1"/>
  <c r="JA58" i="1"/>
  <c r="JB58" i="1"/>
  <c r="JC58" i="1"/>
  <c r="JD58" i="1"/>
  <c r="JE58" i="1"/>
  <c r="JF58" i="1"/>
  <c r="JG58" i="1"/>
  <c r="JH58" i="1"/>
  <c r="JI58" i="1"/>
  <c r="JJ58" i="1"/>
  <c r="JK58" i="1"/>
  <c r="JL58" i="1"/>
  <c r="JM58" i="1"/>
  <c r="JN58" i="1"/>
  <c r="JO58" i="1"/>
  <c r="JP58" i="1"/>
  <c r="JQ58" i="1"/>
  <c r="JR58" i="1"/>
  <c r="JS58" i="1"/>
  <c r="JT58" i="1"/>
  <c r="JU58" i="1"/>
  <c r="JV58" i="1"/>
  <c r="JW58" i="1"/>
  <c r="JX58" i="1"/>
  <c r="JY58" i="1"/>
  <c r="JZ58" i="1"/>
  <c r="KA58" i="1"/>
  <c r="KB58" i="1"/>
  <c r="KC58" i="1"/>
  <c r="KD58" i="1"/>
  <c r="KE58" i="1"/>
  <c r="KF58" i="1"/>
  <c r="KG58" i="1"/>
  <c r="KH58" i="1"/>
  <c r="KI58" i="1"/>
  <c r="KJ58" i="1"/>
  <c r="KK58" i="1"/>
  <c r="KL58" i="1"/>
  <c r="KM58" i="1"/>
  <c r="KN58" i="1"/>
  <c r="KO58" i="1"/>
  <c r="KP58" i="1"/>
  <c r="KQ58" i="1"/>
  <c r="KR58" i="1"/>
  <c r="KS58" i="1"/>
  <c r="KT58" i="1"/>
  <c r="KU58" i="1"/>
  <c r="KV58" i="1"/>
  <c r="KW58" i="1"/>
  <c r="KX58" i="1"/>
  <c r="KY58" i="1"/>
  <c r="KZ58" i="1"/>
  <c r="LA58" i="1"/>
  <c r="LB58" i="1"/>
  <c r="LC58" i="1"/>
  <c r="LD58" i="1"/>
  <c r="LE58" i="1"/>
  <c r="LF58" i="1"/>
  <c r="LG58" i="1"/>
  <c r="LH58" i="1"/>
  <c r="LI58" i="1"/>
  <c r="LJ58" i="1"/>
  <c r="LK58" i="1"/>
  <c r="LL58" i="1"/>
  <c r="LM58" i="1"/>
  <c r="LN58" i="1"/>
  <c r="LO58" i="1"/>
  <c r="LP58" i="1"/>
  <c r="LQ58" i="1"/>
  <c r="LR58" i="1"/>
  <c r="LS58" i="1"/>
  <c r="LT58" i="1"/>
  <c r="LU58" i="1"/>
  <c r="LV58" i="1"/>
  <c r="LW58" i="1"/>
  <c r="LX58" i="1"/>
  <c r="LY58" i="1"/>
  <c r="LZ58" i="1"/>
  <c r="MA58" i="1"/>
  <c r="MB58" i="1"/>
  <c r="MC58" i="1"/>
  <c r="MD58" i="1"/>
  <c r="ME58" i="1"/>
  <c r="GV59" i="1"/>
  <c r="GW59" i="1"/>
  <c r="GX59" i="1"/>
  <c r="GY59" i="1"/>
  <c r="GZ59" i="1"/>
  <c r="HA59" i="1"/>
  <c r="HB59" i="1"/>
  <c r="HC59" i="1"/>
  <c r="HD59" i="1"/>
  <c r="HE59" i="1"/>
  <c r="HF59" i="1"/>
  <c r="HG59" i="1"/>
  <c r="HH59" i="1"/>
  <c r="HI59" i="1"/>
  <c r="HJ59" i="1"/>
  <c r="HK59" i="1"/>
  <c r="HL59" i="1"/>
  <c r="HM59" i="1"/>
  <c r="HN59" i="1"/>
  <c r="HO59" i="1"/>
  <c r="HP59" i="1"/>
  <c r="HQ59" i="1"/>
  <c r="HR59" i="1"/>
  <c r="HS59" i="1"/>
  <c r="HT59" i="1"/>
  <c r="HU59" i="1"/>
  <c r="HV59" i="1"/>
  <c r="HW59" i="1"/>
  <c r="HX59" i="1"/>
  <c r="HY59" i="1"/>
  <c r="HZ59" i="1"/>
  <c r="IA59" i="1"/>
  <c r="IB59" i="1"/>
  <c r="IC59" i="1"/>
  <c r="ID59" i="1"/>
  <c r="IE59" i="1"/>
  <c r="IF59" i="1"/>
  <c r="IG59" i="1"/>
  <c r="IH59" i="1"/>
  <c r="II59" i="1"/>
  <c r="IJ59" i="1"/>
  <c r="IK59" i="1"/>
  <c r="IL59" i="1"/>
  <c r="IM59" i="1"/>
  <c r="IN59" i="1"/>
  <c r="IO59" i="1"/>
  <c r="IP59" i="1"/>
  <c r="IQ59" i="1"/>
  <c r="IR59" i="1"/>
  <c r="IS59" i="1"/>
  <c r="IT59" i="1"/>
  <c r="IU59" i="1"/>
  <c r="IV59" i="1"/>
  <c r="IW59" i="1"/>
  <c r="IX59" i="1"/>
  <c r="IY59" i="1"/>
  <c r="IZ59" i="1"/>
  <c r="JA59" i="1"/>
  <c r="JB59" i="1"/>
  <c r="JC59" i="1"/>
  <c r="JD59" i="1"/>
  <c r="JE59" i="1"/>
  <c r="JF59" i="1"/>
  <c r="JG59" i="1"/>
  <c r="JH59" i="1"/>
  <c r="JI59" i="1"/>
  <c r="JJ59" i="1"/>
  <c r="JK59" i="1"/>
  <c r="JL59" i="1"/>
  <c r="JM59" i="1"/>
  <c r="JN59" i="1"/>
  <c r="JO59" i="1"/>
  <c r="JP59" i="1"/>
  <c r="JQ59" i="1"/>
  <c r="JR59" i="1"/>
  <c r="JS59" i="1"/>
  <c r="JT59" i="1"/>
  <c r="JU59" i="1"/>
  <c r="JV59" i="1"/>
  <c r="JW59" i="1"/>
  <c r="JX59" i="1"/>
  <c r="JY59" i="1"/>
  <c r="JZ59" i="1"/>
  <c r="KA59" i="1"/>
  <c r="KB59" i="1"/>
  <c r="KC59" i="1"/>
  <c r="KD59" i="1"/>
  <c r="KE59" i="1"/>
  <c r="KF59" i="1"/>
  <c r="KG59" i="1"/>
  <c r="KH59" i="1"/>
  <c r="KI59" i="1"/>
  <c r="KJ59" i="1"/>
  <c r="KK59" i="1"/>
  <c r="KL59" i="1"/>
  <c r="KM59" i="1"/>
  <c r="KN59" i="1"/>
  <c r="KO59" i="1"/>
  <c r="KP59" i="1"/>
  <c r="KQ59" i="1"/>
  <c r="KR59" i="1"/>
  <c r="KS59" i="1"/>
  <c r="KT59" i="1"/>
  <c r="KU59" i="1"/>
  <c r="KV59" i="1"/>
  <c r="KW59" i="1"/>
  <c r="KX59" i="1"/>
  <c r="KY59" i="1"/>
  <c r="KZ59" i="1"/>
  <c r="LA59" i="1"/>
  <c r="LB59" i="1"/>
  <c r="LC59" i="1"/>
  <c r="LD59" i="1"/>
  <c r="LE59" i="1"/>
  <c r="LF59" i="1"/>
  <c r="LG59" i="1"/>
  <c r="LH59" i="1"/>
  <c r="LI59" i="1"/>
  <c r="LJ59" i="1"/>
  <c r="LK59" i="1"/>
  <c r="LL59" i="1"/>
  <c r="LM59" i="1"/>
  <c r="LN59" i="1"/>
  <c r="LO59" i="1"/>
  <c r="LP59" i="1"/>
  <c r="LQ59" i="1"/>
  <c r="LR59" i="1"/>
  <c r="LS59" i="1"/>
  <c r="LT59" i="1"/>
  <c r="LU59" i="1"/>
  <c r="LV59" i="1"/>
  <c r="LW59" i="1"/>
  <c r="LX59" i="1"/>
  <c r="LY59" i="1"/>
  <c r="LZ59" i="1"/>
  <c r="MA59" i="1"/>
  <c r="MB59" i="1"/>
  <c r="MC59" i="1"/>
  <c r="MD59" i="1"/>
  <c r="ME59" i="1"/>
  <c r="GV60" i="1"/>
  <c r="GW60" i="1"/>
  <c r="GX60" i="1"/>
  <c r="GY60" i="1"/>
  <c r="GZ60" i="1"/>
  <c r="HA60" i="1"/>
  <c r="HB60" i="1"/>
  <c r="HC60" i="1"/>
  <c r="HD60" i="1"/>
  <c r="HE60" i="1"/>
  <c r="HF60" i="1"/>
  <c r="HG60" i="1"/>
  <c r="HH60" i="1"/>
  <c r="HI60" i="1"/>
  <c r="HJ60" i="1"/>
  <c r="HK60" i="1"/>
  <c r="HL60" i="1"/>
  <c r="HM60" i="1"/>
  <c r="HN60" i="1"/>
  <c r="HO60" i="1"/>
  <c r="HP60" i="1"/>
  <c r="HQ60" i="1"/>
  <c r="HR60" i="1"/>
  <c r="HS60" i="1"/>
  <c r="HT60" i="1"/>
  <c r="HU60" i="1"/>
  <c r="HV60" i="1"/>
  <c r="HW60" i="1"/>
  <c r="HX60" i="1"/>
  <c r="HY60" i="1"/>
  <c r="HZ60" i="1"/>
  <c r="IA60" i="1"/>
  <c r="IB60" i="1"/>
  <c r="IC60" i="1"/>
  <c r="ID60" i="1"/>
  <c r="IE60" i="1"/>
  <c r="IF60" i="1"/>
  <c r="IG60" i="1"/>
  <c r="IH60" i="1"/>
  <c r="II60" i="1"/>
  <c r="IJ60" i="1"/>
  <c r="IK60" i="1"/>
  <c r="IL60" i="1"/>
  <c r="IM60" i="1"/>
  <c r="IN60" i="1"/>
  <c r="IO60" i="1"/>
  <c r="IP60" i="1"/>
  <c r="IQ60" i="1"/>
  <c r="IR60" i="1"/>
  <c r="IS60" i="1"/>
  <c r="IT60" i="1"/>
  <c r="IU60" i="1"/>
  <c r="IV60" i="1"/>
  <c r="IW60" i="1"/>
  <c r="IX60" i="1"/>
  <c r="IY60" i="1"/>
  <c r="IZ60" i="1"/>
  <c r="JA60" i="1"/>
  <c r="JB60" i="1"/>
  <c r="JC60" i="1"/>
  <c r="JD60" i="1"/>
  <c r="JE60" i="1"/>
  <c r="JF60" i="1"/>
  <c r="JG60" i="1"/>
  <c r="JH60" i="1"/>
  <c r="JI60" i="1"/>
  <c r="JJ60" i="1"/>
  <c r="JK60" i="1"/>
  <c r="JL60" i="1"/>
  <c r="JM60" i="1"/>
  <c r="JN60" i="1"/>
  <c r="JO60" i="1"/>
  <c r="JP60" i="1"/>
  <c r="JQ60" i="1"/>
  <c r="JR60" i="1"/>
  <c r="JS60" i="1"/>
  <c r="JT60" i="1"/>
  <c r="JU60" i="1"/>
  <c r="JV60" i="1"/>
  <c r="JW60" i="1"/>
  <c r="JX60" i="1"/>
  <c r="JY60" i="1"/>
  <c r="JZ60" i="1"/>
  <c r="KA60" i="1"/>
  <c r="KB60" i="1"/>
  <c r="KC60" i="1"/>
  <c r="KD60" i="1"/>
  <c r="KE60" i="1"/>
  <c r="KF60" i="1"/>
  <c r="KG60" i="1"/>
  <c r="KH60" i="1"/>
  <c r="KI60" i="1"/>
  <c r="KJ60" i="1"/>
  <c r="KK60" i="1"/>
  <c r="KL60" i="1"/>
  <c r="KM60" i="1"/>
  <c r="KN60" i="1"/>
  <c r="KO60" i="1"/>
  <c r="KP60" i="1"/>
  <c r="KQ60" i="1"/>
  <c r="KR60" i="1"/>
  <c r="KS60" i="1"/>
  <c r="KT60" i="1"/>
  <c r="KU60" i="1"/>
  <c r="KV60" i="1"/>
  <c r="KW60" i="1"/>
  <c r="KX60" i="1"/>
  <c r="KY60" i="1"/>
  <c r="KZ60" i="1"/>
  <c r="LA60" i="1"/>
  <c r="LB60" i="1"/>
  <c r="LC60" i="1"/>
  <c r="LD60" i="1"/>
  <c r="LE60" i="1"/>
  <c r="LF60" i="1"/>
  <c r="LG60" i="1"/>
  <c r="LH60" i="1"/>
  <c r="LI60" i="1"/>
  <c r="LJ60" i="1"/>
  <c r="LK60" i="1"/>
  <c r="LL60" i="1"/>
  <c r="LM60" i="1"/>
  <c r="LN60" i="1"/>
  <c r="LO60" i="1"/>
  <c r="LP60" i="1"/>
  <c r="LQ60" i="1"/>
  <c r="LR60" i="1"/>
  <c r="LS60" i="1"/>
  <c r="LT60" i="1"/>
  <c r="LU60" i="1"/>
  <c r="LV60" i="1"/>
  <c r="LW60" i="1"/>
  <c r="LX60" i="1"/>
  <c r="LY60" i="1"/>
  <c r="LZ60" i="1"/>
  <c r="MA60" i="1"/>
  <c r="MB60" i="1"/>
  <c r="MC60" i="1"/>
  <c r="MD60" i="1"/>
  <c r="ME60" i="1"/>
  <c r="GV61" i="1"/>
  <c r="GW61" i="1"/>
  <c r="GX61" i="1"/>
  <c r="GY61" i="1"/>
  <c r="GZ61" i="1"/>
  <c r="HA61" i="1"/>
  <c r="HB61" i="1"/>
  <c r="HC61" i="1"/>
  <c r="HD61" i="1"/>
  <c r="HE61" i="1"/>
  <c r="HF61" i="1"/>
  <c r="HG61" i="1"/>
  <c r="HH61" i="1"/>
  <c r="HI61" i="1"/>
  <c r="HJ61" i="1"/>
  <c r="HK61" i="1"/>
  <c r="HL61" i="1"/>
  <c r="HM61" i="1"/>
  <c r="HN61" i="1"/>
  <c r="HO61" i="1"/>
  <c r="HP61" i="1"/>
  <c r="HQ61" i="1"/>
  <c r="HR61" i="1"/>
  <c r="HS61" i="1"/>
  <c r="HT61" i="1"/>
  <c r="HU61" i="1"/>
  <c r="HV61" i="1"/>
  <c r="HW61" i="1"/>
  <c r="HX61" i="1"/>
  <c r="HY61" i="1"/>
  <c r="HZ61" i="1"/>
  <c r="IA61" i="1"/>
  <c r="IB61" i="1"/>
  <c r="IC61" i="1"/>
  <c r="ID61" i="1"/>
  <c r="IE61" i="1"/>
  <c r="IF61" i="1"/>
  <c r="IG61" i="1"/>
  <c r="IH61" i="1"/>
  <c r="II61" i="1"/>
  <c r="IJ61" i="1"/>
  <c r="IK61" i="1"/>
  <c r="IL61" i="1"/>
  <c r="IM61" i="1"/>
  <c r="IN61" i="1"/>
  <c r="IO61" i="1"/>
  <c r="IP61" i="1"/>
  <c r="IQ61" i="1"/>
  <c r="IR61" i="1"/>
  <c r="IS61" i="1"/>
  <c r="IT61" i="1"/>
  <c r="IU61" i="1"/>
  <c r="IV61" i="1"/>
  <c r="IW61" i="1"/>
  <c r="IX61" i="1"/>
  <c r="IY61" i="1"/>
  <c r="IZ61" i="1"/>
  <c r="JA61" i="1"/>
  <c r="JB61" i="1"/>
  <c r="JC61" i="1"/>
  <c r="JD61" i="1"/>
  <c r="JE61" i="1"/>
  <c r="JF61" i="1"/>
  <c r="JG61" i="1"/>
  <c r="JH61" i="1"/>
  <c r="JI61" i="1"/>
  <c r="JJ61" i="1"/>
  <c r="JK61" i="1"/>
  <c r="JL61" i="1"/>
  <c r="JM61" i="1"/>
  <c r="JN61" i="1"/>
  <c r="JO61" i="1"/>
  <c r="JP61" i="1"/>
  <c r="JQ61" i="1"/>
  <c r="JR61" i="1"/>
  <c r="JS61" i="1"/>
  <c r="JT61" i="1"/>
  <c r="JU61" i="1"/>
  <c r="JV61" i="1"/>
  <c r="JW61" i="1"/>
  <c r="JX61" i="1"/>
  <c r="JY61" i="1"/>
  <c r="JZ61" i="1"/>
  <c r="KA61" i="1"/>
  <c r="KB61" i="1"/>
  <c r="KC61" i="1"/>
  <c r="KD61" i="1"/>
  <c r="KE61" i="1"/>
  <c r="KF61" i="1"/>
  <c r="KG61" i="1"/>
  <c r="KH61" i="1"/>
  <c r="KI61" i="1"/>
  <c r="KJ61" i="1"/>
  <c r="KK61" i="1"/>
  <c r="KL61" i="1"/>
  <c r="KM61" i="1"/>
  <c r="KN61" i="1"/>
  <c r="KO61" i="1"/>
  <c r="KP61" i="1"/>
  <c r="KQ61" i="1"/>
  <c r="KR61" i="1"/>
  <c r="KS61" i="1"/>
  <c r="KT61" i="1"/>
  <c r="KU61" i="1"/>
  <c r="KV61" i="1"/>
  <c r="KW61" i="1"/>
  <c r="KX61" i="1"/>
  <c r="KY61" i="1"/>
  <c r="KZ61" i="1"/>
  <c r="LA61" i="1"/>
  <c r="LB61" i="1"/>
  <c r="LC61" i="1"/>
  <c r="LD61" i="1"/>
  <c r="LE61" i="1"/>
  <c r="LF61" i="1"/>
  <c r="LG61" i="1"/>
  <c r="LH61" i="1"/>
  <c r="LI61" i="1"/>
  <c r="LJ61" i="1"/>
  <c r="LK61" i="1"/>
  <c r="LL61" i="1"/>
  <c r="LM61" i="1"/>
  <c r="LN61" i="1"/>
  <c r="LO61" i="1"/>
  <c r="LP61" i="1"/>
  <c r="LQ61" i="1"/>
  <c r="LR61" i="1"/>
  <c r="LS61" i="1"/>
  <c r="LT61" i="1"/>
  <c r="LU61" i="1"/>
  <c r="LV61" i="1"/>
  <c r="LW61" i="1"/>
  <c r="LX61" i="1"/>
  <c r="LY61" i="1"/>
  <c r="LZ61" i="1"/>
  <c r="MA61" i="1"/>
  <c r="MB61" i="1"/>
  <c r="MC61" i="1"/>
  <c r="MD61" i="1"/>
  <c r="ME61" i="1"/>
  <c r="GV62" i="1"/>
  <c r="GW62" i="1"/>
  <c r="GX62" i="1"/>
  <c r="GY62" i="1"/>
  <c r="GZ62" i="1"/>
  <c r="HA62" i="1"/>
  <c r="HB62" i="1"/>
  <c r="HC62" i="1"/>
  <c r="HD62" i="1"/>
  <c r="HE62" i="1"/>
  <c r="HF62" i="1"/>
  <c r="HG62" i="1"/>
  <c r="HH62" i="1"/>
  <c r="HI62" i="1"/>
  <c r="HJ62" i="1"/>
  <c r="HK62" i="1"/>
  <c r="HL62" i="1"/>
  <c r="HM62" i="1"/>
  <c r="HN62" i="1"/>
  <c r="HO62" i="1"/>
  <c r="HP62" i="1"/>
  <c r="HQ62" i="1"/>
  <c r="HR62" i="1"/>
  <c r="HS62" i="1"/>
  <c r="HT62" i="1"/>
  <c r="HU62" i="1"/>
  <c r="HV62" i="1"/>
  <c r="HW62" i="1"/>
  <c r="HX62" i="1"/>
  <c r="HY62" i="1"/>
  <c r="HZ62" i="1"/>
  <c r="IA62" i="1"/>
  <c r="IB62" i="1"/>
  <c r="IC62" i="1"/>
  <c r="ID62" i="1"/>
  <c r="IE62" i="1"/>
  <c r="IF62" i="1"/>
  <c r="IG62" i="1"/>
  <c r="IH62" i="1"/>
  <c r="II62" i="1"/>
  <c r="IJ62" i="1"/>
  <c r="IK62" i="1"/>
  <c r="IL62" i="1"/>
  <c r="IM62" i="1"/>
  <c r="IN62" i="1"/>
  <c r="IO62" i="1"/>
  <c r="IP62" i="1"/>
  <c r="IQ62" i="1"/>
  <c r="IR62" i="1"/>
  <c r="IS62" i="1"/>
  <c r="IT62" i="1"/>
  <c r="IU62" i="1"/>
  <c r="IV62" i="1"/>
  <c r="IW62" i="1"/>
  <c r="IX62" i="1"/>
  <c r="IY62" i="1"/>
  <c r="IZ62" i="1"/>
  <c r="JA62" i="1"/>
  <c r="JB62" i="1"/>
  <c r="JC62" i="1"/>
  <c r="JD62" i="1"/>
  <c r="JE62" i="1"/>
  <c r="JF62" i="1"/>
  <c r="JG62" i="1"/>
  <c r="JH62" i="1"/>
  <c r="JI62" i="1"/>
  <c r="JJ62" i="1"/>
  <c r="JK62" i="1"/>
  <c r="JL62" i="1"/>
  <c r="JM62" i="1"/>
  <c r="JN62" i="1"/>
  <c r="JO62" i="1"/>
  <c r="JP62" i="1"/>
  <c r="JQ62" i="1"/>
  <c r="JR62" i="1"/>
  <c r="JS62" i="1"/>
  <c r="JT62" i="1"/>
  <c r="JU62" i="1"/>
  <c r="JV62" i="1"/>
  <c r="JW62" i="1"/>
  <c r="JX62" i="1"/>
  <c r="JY62" i="1"/>
  <c r="JZ62" i="1"/>
  <c r="KA62" i="1"/>
  <c r="KB62" i="1"/>
  <c r="KC62" i="1"/>
  <c r="KD62" i="1"/>
  <c r="KE62" i="1"/>
  <c r="KF62" i="1"/>
  <c r="KG62" i="1"/>
  <c r="KH62" i="1"/>
  <c r="KI62" i="1"/>
  <c r="KJ62" i="1"/>
  <c r="KK62" i="1"/>
  <c r="KL62" i="1"/>
  <c r="KM62" i="1"/>
  <c r="KN62" i="1"/>
  <c r="KO62" i="1"/>
  <c r="KP62" i="1"/>
  <c r="KQ62" i="1"/>
  <c r="KR62" i="1"/>
  <c r="KS62" i="1"/>
  <c r="KT62" i="1"/>
  <c r="KU62" i="1"/>
  <c r="KV62" i="1"/>
  <c r="KW62" i="1"/>
  <c r="KX62" i="1"/>
  <c r="KY62" i="1"/>
  <c r="KZ62" i="1"/>
  <c r="LA62" i="1"/>
  <c r="LB62" i="1"/>
  <c r="LC62" i="1"/>
  <c r="LD62" i="1"/>
  <c r="LE62" i="1"/>
  <c r="LF62" i="1"/>
  <c r="LG62" i="1"/>
  <c r="LH62" i="1"/>
  <c r="LI62" i="1"/>
  <c r="LJ62" i="1"/>
  <c r="LK62" i="1"/>
  <c r="LL62" i="1"/>
  <c r="LM62" i="1"/>
  <c r="LN62" i="1"/>
  <c r="LO62" i="1"/>
  <c r="LP62" i="1"/>
  <c r="LQ62" i="1"/>
  <c r="LR62" i="1"/>
  <c r="LS62" i="1"/>
  <c r="LT62" i="1"/>
  <c r="LU62" i="1"/>
  <c r="LV62" i="1"/>
  <c r="LW62" i="1"/>
  <c r="LX62" i="1"/>
  <c r="LY62" i="1"/>
  <c r="LZ62" i="1"/>
  <c r="MA62" i="1"/>
  <c r="MB62" i="1"/>
  <c r="MC62" i="1"/>
  <c r="MD62" i="1"/>
  <c r="ME62" i="1"/>
  <c r="GV63" i="1"/>
  <c r="GW63" i="1"/>
  <c r="GX63" i="1"/>
  <c r="GY63" i="1"/>
  <c r="GZ63" i="1"/>
  <c r="HA63" i="1"/>
  <c r="HB63" i="1"/>
  <c r="HC63" i="1"/>
  <c r="HD63" i="1"/>
  <c r="HE63" i="1"/>
  <c r="HF63" i="1"/>
  <c r="HG63" i="1"/>
  <c r="HH63" i="1"/>
  <c r="HI63" i="1"/>
  <c r="HJ63" i="1"/>
  <c r="HK63" i="1"/>
  <c r="HL63" i="1"/>
  <c r="HM63" i="1"/>
  <c r="HN63" i="1"/>
  <c r="HO63" i="1"/>
  <c r="HP63" i="1"/>
  <c r="HQ63" i="1"/>
  <c r="HR63" i="1"/>
  <c r="HS63" i="1"/>
  <c r="HT63" i="1"/>
  <c r="HU63" i="1"/>
  <c r="HV63" i="1"/>
  <c r="HW63" i="1"/>
  <c r="HX63" i="1"/>
  <c r="HY63" i="1"/>
  <c r="HZ63" i="1"/>
  <c r="IA63" i="1"/>
  <c r="IB63" i="1"/>
  <c r="IC63" i="1"/>
  <c r="ID63" i="1"/>
  <c r="IE63" i="1"/>
  <c r="IF63" i="1"/>
  <c r="IG63" i="1"/>
  <c r="IH63" i="1"/>
  <c r="II63" i="1"/>
  <c r="IJ63" i="1"/>
  <c r="IK63" i="1"/>
  <c r="IL63" i="1"/>
  <c r="IM63" i="1"/>
  <c r="IN63" i="1"/>
  <c r="IO63" i="1"/>
  <c r="IP63" i="1"/>
  <c r="IQ63" i="1"/>
  <c r="IR63" i="1"/>
  <c r="IS63" i="1"/>
  <c r="IT63" i="1"/>
  <c r="IU63" i="1"/>
  <c r="IV63" i="1"/>
  <c r="IW63" i="1"/>
  <c r="IX63" i="1"/>
  <c r="IY63" i="1"/>
  <c r="IZ63" i="1"/>
  <c r="JA63" i="1"/>
  <c r="JB63" i="1"/>
  <c r="JC63" i="1"/>
  <c r="JD63" i="1"/>
  <c r="JE63" i="1"/>
  <c r="JF63" i="1"/>
  <c r="JG63" i="1"/>
  <c r="JH63" i="1"/>
  <c r="JI63" i="1"/>
  <c r="JJ63" i="1"/>
  <c r="JK63" i="1"/>
  <c r="JL63" i="1"/>
  <c r="JM63" i="1"/>
  <c r="JN63" i="1"/>
  <c r="JO63" i="1"/>
  <c r="JP63" i="1"/>
  <c r="JQ63" i="1"/>
  <c r="JR63" i="1"/>
  <c r="JS63" i="1"/>
  <c r="JT63" i="1"/>
  <c r="JU63" i="1"/>
  <c r="JV63" i="1"/>
  <c r="JW63" i="1"/>
  <c r="JX63" i="1"/>
  <c r="JY63" i="1"/>
  <c r="JZ63" i="1"/>
  <c r="KA63" i="1"/>
  <c r="KB63" i="1"/>
  <c r="KC63" i="1"/>
  <c r="KD63" i="1"/>
  <c r="KE63" i="1"/>
  <c r="KF63" i="1"/>
  <c r="KG63" i="1"/>
  <c r="KH63" i="1"/>
  <c r="KI63" i="1"/>
  <c r="KJ63" i="1"/>
  <c r="KK63" i="1"/>
  <c r="KL63" i="1"/>
  <c r="KM63" i="1"/>
  <c r="KN63" i="1"/>
  <c r="KO63" i="1"/>
  <c r="KP63" i="1"/>
  <c r="KQ63" i="1"/>
  <c r="KR63" i="1"/>
  <c r="KS63" i="1"/>
  <c r="KT63" i="1"/>
  <c r="KU63" i="1"/>
  <c r="KV63" i="1"/>
  <c r="KW63" i="1"/>
  <c r="KX63" i="1"/>
  <c r="KY63" i="1"/>
  <c r="KZ63" i="1"/>
  <c r="LA63" i="1"/>
  <c r="LB63" i="1"/>
  <c r="LC63" i="1"/>
  <c r="LD63" i="1"/>
  <c r="LE63" i="1"/>
  <c r="LF63" i="1"/>
  <c r="LG63" i="1"/>
  <c r="LH63" i="1"/>
  <c r="LI63" i="1"/>
  <c r="LJ63" i="1"/>
  <c r="LK63" i="1"/>
  <c r="LL63" i="1"/>
  <c r="LM63" i="1"/>
  <c r="LN63" i="1"/>
  <c r="LO63" i="1"/>
  <c r="LP63" i="1"/>
  <c r="LQ63" i="1"/>
  <c r="LR63" i="1"/>
  <c r="LS63" i="1"/>
  <c r="LT63" i="1"/>
  <c r="LU63" i="1"/>
  <c r="LV63" i="1"/>
  <c r="LW63" i="1"/>
  <c r="LX63" i="1"/>
  <c r="LY63" i="1"/>
  <c r="LZ63" i="1"/>
  <c r="MA63" i="1"/>
  <c r="MB63" i="1"/>
  <c r="MC63" i="1"/>
  <c r="MD63" i="1"/>
  <c r="ME63" i="1"/>
  <c r="GV64" i="1"/>
  <c r="GW64" i="1"/>
  <c r="GX64" i="1"/>
  <c r="GY64" i="1"/>
  <c r="GZ64" i="1"/>
  <c r="HA64" i="1"/>
  <c r="HB64" i="1"/>
  <c r="HC64" i="1"/>
  <c r="HD64" i="1"/>
  <c r="HE64" i="1"/>
  <c r="HF64" i="1"/>
  <c r="HG64" i="1"/>
  <c r="HH64" i="1"/>
  <c r="HI64" i="1"/>
  <c r="HJ64" i="1"/>
  <c r="HK64" i="1"/>
  <c r="HL64" i="1"/>
  <c r="HM64" i="1"/>
  <c r="HN64" i="1"/>
  <c r="HO64" i="1"/>
  <c r="HP64" i="1"/>
  <c r="HQ64" i="1"/>
  <c r="HR64" i="1"/>
  <c r="HS64" i="1"/>
  <c r="HT64" i="1"/>
  <c r="HU64" i="1"/>
  <c r="HV64" i="1"/>
  <c r="HW64" i="1"/>
  <c r="HX64" i="1"/>
  <c r="HY64" i="1"/>
  <c r="HZ64" i="1"/>
  <c r="IA64" i="1"/>
  <c r="IB64" i="1"/>
  <c r="IC64" i="1"/>
  <c r="ID64" i="1"/>
  <c r="IE64" i="1"/>
  <c r="IF64" i="1"/>
  <c r="IG64" i="1"/>
  <c r="IH64" i="1"/>
  <c r="II64" i="1"/>
  <c r="IJ64" i="1"/>
  <c r="IK64" i="1"/>
  <c r="IL64" i="1"/>
  <c r="IM64" i="1"/>
  <c r="IN64" i="1"/>
  <c r="IO64" i="1"/>
  <c r="IP64" i="1"/>
  <c r="IQ64" i="1"/>
  <c r="IR64" i="1"/>
  <c r="IS64" i="1"/>
  <c r="IT64" i="1"/>
  <c r="IU64" i="1"/>
  <c r="IV64" i="1"/>
  <c r="IW64" i="1"/>
  <c r="IX64" i="1"/>
  <c r="IY64" i="1"/>
  <c r="IZ64" i="1"/>
  <c r="JA64" i="1"/>
  <c r="JB64" i="1"/>
  <c r="JC64" i="1"/>
  <c r="JD64" i="1"/>
  <c r="JE64" i="1"/>
  <c r="JF64" i="1"/>
  <c r="JG64" i="1"/>
  <c r="JH64" i="1"/>
  <c r="JI64" i="1"/>
  <c r="JJ64" i="1"/>
  <c r="JK64" i="1"/>
  <c r="JL64" i="1"/>
  <c r="JM64" i="1"/>
  <c r="JN64" i="1"/>
  <c r="JO64" i="1"/>
  <c r="JP64" i="1"/>
  <c r="JQ64" i="1"/>
  <c r="JR64" i="1"/>
  <c r="JS64" i="1"/>
  <c r="JT64" i="1"/>
  <c r="JU64" i="1"/>
  <c r="JV64" i="1"/>
  <c r="JW64" i="1"/>
  <c r="JX64" i="1"/>
  <c r="JY64" i="1"/>
  <c r="JZ64" i="1"/>
  <c r="KA64" i="1"/>
  <c r="KB64" i="1"/>
  <c r="KC64" i="1"/>
  <c r="KD64" i="1"/>
  <c r="KE64" i="1"/>
  <c r="KF64" i="1"/>
  <c r="KG64" i="1"/>
  <c r="KH64" i="1"/>
  <c r="KI64" i="1"/>
  <c r="KJ64" i="1"/>
  <c r="KK64" i="1"/>
  <c r="KL64" i="1"/>
  <c r="KM64" i="1"/>
  <c r="KN64" i="1"/>
  <c r="KO64" i="1"/>
  <c r="KP64" i="1"/>
  <c r="KQ64" i="1"/>
  <c r="KR64" i="1"/>
  <c r="KS64" i="1"/>
  <c r="KT64" i="1"/>
  <c r="KU64" i="1"/>
  <c r="KV64" i="1"/>
  <c r="KW64" i="1"/>
  <c r="KX64" i="1"/>
  <c r="KY64" i="1"/>
  <c r="KZ64" i="1"/>
  <c r="LA64" i="1"/>
  <c r="LB64" i="1"/>
  <c r="LC64" i="1"/>
  <c r="LD64" i="1"/>
  <c r="LE64" i="1"/>
  <c r="LF64" i="1"/>
  <c r="LG64" i="1"/>
  <c r="LH64" i="1"/>
  <c r="LI64" i="1"/>
  <c r="LJ64" i="1"/>
  <c r="LK64" i="1"/>
  <c r="LL64" i="1"/>
  <c r="LM64" i="1"/>
  <c r="LN64" i="1"/>
  <c r="LO64" i="1"/>
  <c r="LP64" i="1"/>
  <c r="LQ64" i="1"/>
  <c r="LR64" i="1"/>
  <c r="LS64" i="1"/>
  <c r="LT64" i="1"/>
  <c r="LU64" i="1"/>
  <c r="LV64" i="1"/>
  <c r="LW64" i="1"/>
  <c r="LX64" i="1"/>
  <c r="LY64" i="1"/>
  <c r="LZ64" i="1"/>
  <c r="MA64" i="1"/>
  <c r="MB64" i="1"/>
  <c r="MC64" i="1"/>
  <c r="MD64" i="1"/>
  <c r="ME64" i="1"/>
  <c r="GV65" i="1"/>
  <c r="GW65" i="1"/>
  <c r="GX65" i="1"/>
  <c r="GY65" i="1"/>
  <c r="GZ65" i="1"/>
  <c r="HA65" i="1"/>
  <c r="HB65" i="1"/>
  <c r="HC65" i="1"/>
  <c r="HD65" i="1"/>
  <c r="HE65" i="1"/>
  <c r="HF65" i="1"/>
  <c r="HG65" i="1"/>
  <c r="HH65" i="1"/>
  <c r="HI65" i="1"/>
  <c r="HJ65" i="1"/>
  <c r="HK65" i="1"/>
  <c r="HL65" i="1"/>
  <c r="HM65" i="1"/>
  <c r="HN65" i="1"/>
  <c r="HO65" i="1"/>
  <c r="HP65" i="1"/>
  <c r="HQ65" i="1"/>
  <c r="HR65" i="1"/>
  <c r="HS65" i="1"/>
  <c r="HT65" i="1"/>
  <c r="HU65" i="1"/>
  <c r="HV65" i="1"/>
  <c r="HW65" i="1"/>
  <c r="HX65" i="1"/>
  <c r="HY65" i="1"/>
  <c r="HZ65" i="1"/>
  <c r="IA65" i="1"/>
  <c r="IB65" i="1"/>
  <c r="IC65" i="1"/>
  <c r="ID65" i="1"/>
  <c r="IE65" i="1"/>
  <c r="IF65" i="1"/>
  <c r="IG65" i="1"/>
  <c r="IH65" i="1"/>
  <c r="II65" i="1"/>
  <c r="IJ65" i="1"/>
  <c r="IK65" i="1"/>
  <c r="IL65" i="1"/>
  <c r="IM65" i="1"/>
  <c r="IN65" i="1"/>
  <c r="IO65" i="1"/>
  <c r="IP65" i="1"/>
  <c r="IQ65" i="1"/>
  <c r="IR65" i="1"/>
  <c r="IS65" i="1"/>
  <c r="IT65" i="1"/>
  <c r="IU65" i="1"/>
  <c r="IV65" i="1"/>
  <c r="IW65" i="1"/>
  <c r="IX65" i="1"/>
  <c r="IY65" i="1"/>
  <c r="IZ65" i="1"/>
  <c r="JA65" i="1"/>
  <c r="JB65" i="1"/>
  <c r="JC65" i="1"/>
  <c r="JD65" i="1"/>
  <c r="JE65" i="1"/>
  <c r="JF65" i="1"/>
  <c r="JG65" i="1"/>
  <c r="JH65" i="1"/>
  <c r="JI65" i="1"/>
  <c r="JJ65" i="1"/>
  <c r="JK65" i="1"/>
  <c r="JL65" i="1"/>
  <c r="JM65" i="1"/>
  <c r="JN65" i="1"/>
  <c r="JO65" i="1"/>
  <c r="JP65" i="1"/>
  <c r="JQ65" i="1"/>
  <c r="JR65" i="1"/>
  <c r="JS65" i="1"/>
  <c r="JT65" i="1"/>
  <c r="JU65" i="1"/>
  <c r="JV65" i="1"/>
  <c r="JW65" i="1"/>
  <c r="JX65" i="1"/>
  <c r="JY65" i="1"/>
  <c r="JZ65" i="1"/>
  <c r="KA65" i="1"/>
  <c r="KB65" i="1"/>
  <c r="KC65" i="1"/>
  <c r="KD65" i="1"/>
  <c r="KE65" i="1"/>
  <c r="KF65" i="1"/>
  <c r="KG65" i="1"/>
  <c r="KH65" i="1"/>
  <c r="KI65" i="1"/>
  <c r="KJ65" i="1"/>
  <c r="KK65" i="1"/>
  <c r="KL65" i="1"/>
  <c r="KM65" i="1"/>
  <c r="KN65" i="1"/>
  <c r="KO65" i="1"/>
  <c r="KP65" i="1"/>
  <c r="KQ65" i="1"/>
  <c r="KR65" i="1"/>
  <c r="KS65" i="1"/>
  <c r="KT65" i="1"/>
  <c r="KU65" i="1"/>
  <c r="KV65" i="1"/>
  <c r="KW65" i="1"/>
  <c r="KX65" i="1"/>
  <c r="KY65" i="1"/>
  <c r="KZ65" i="1"/>
  <c r="LA65" i="1"/>
  <c r="LB65" i="1"/>
  <c r="LC65" i="1"/>
  <c r="LD65" i="1"/>
  <c r="LE65" i="1"/>
  <c r="LF65" i="1"/>
  <c r="LG65" i="1"/>
  <c r="LH65" i="1"/>
  <c r="LI65" i="1"/>
  <c r="LJ65" i="1"/>
  <c r="LK65" i="1"/>
  <c r="LL65" i="1"/>
  <c r="LM65" i="1"/>
  <c r="LN65" i="1"/>
  <c r="LO65" i="1"/>
  <c r="LP65" i="1"/>
  <c r="LQ65" i="1"/>
  <c r="LR65" i="1"/>
  <c r="LS65" i="1"/>
  <c r="LT65" i="1"/>
  <c r="LU65" i="1"/>
  <c r="LV65" i="1"/>
  <c r="LW65" i="1"/>
  <c r="LX65" i="1"/>
  <c r="LY65" i="1"/>
  <c r="LZ65" i="1"/>
  <c r="MA65" i="1"/>
  <c r="MB65" i="1"/>
  <c r="MC65" i="1"/>
  <c r="MD65" i="1"/>
  <c r="ME65" i="1"/>
  <c r="GV66" i="1"/>
  <c r="GW66" i="1"/>
  <c r="GX66" i="1"/>
  <c r="GY66" i="1"/>
  <c r="GZ66" i="1"/>
  <c r="HA66" i="1"/>
  <c r="HB66" i="1"/>
  <c r="HC66" i="1"/>
  <c r="HD66" i="1"/>
  <c r="HE66" i="1"/>
  <c r="HF66" i="1"/>
  <c r="HG66" i="1"/>
  <c r="HH66" i="1"/>
  <c r="HI66" i="1"/>
  <c r="HJ66" i="1"/>
  <c r="HK66" i="1"/>
  <c r="HL66" i="1"/>
  <c r="HM66" i="1"/>
  <c r="HN66" i="1"/>
  <c r="HO66" i="1"/>
  <c r="HP66" i="1"/>
  <c r="HQ66" i="1"/>
  <c r="HR66" i="1"/>
  <c r="HS66" i="1"/>
  <c r="HT66" i="1"/>
  <c r="HU66" i="1"/>
  <c r="HV66" i="1"/>
  <c r="HW66" i="1"/>
  <c r="HX66" i="1"/>
  <c r="HY66" i="1"/>
  <c r="HZ66" i="1"/>
  <c r="IA66" i="1"/>
  <c r="IB66" i="1"/>
  <c r="IC66" i="1"/>
  <c r="ID66" i="1"/>
  <c r="IE66" i="1"/>
  <c r="IF66" i="1"/>
  <c r="IG66" i="1"/>
  <c r="IH66" i="1"/>
  <c r="II66" i="1"/>
  <c r="IJ66" i="1"/>
  <c r="IK66" i="1"/>
  <c r="IL66" i="1"/>
  <c r="IM66" i="1"/>
  <c r="IN66" i="1"/>
  <c r="IO66" i="1"/>
  <c r="IP66" i="1"/>
  <c r="IQ66" i="1"/>
  <c r="IR66" i="1"/>
  <c r="IS66" i="1"/>
  <c r="IT66" i="1"/>
  <c r="IU66" i="1"/>
  <c r="IV66" i="1"/>
  <c r="IW66" i="1"/>
  <c r="IX66" i="1"/>
  <c r="IY66" i="1"/>
  <c r="IZ66" i="1"/>
  <c r="JA66" i="1"/>
  <c r="JB66" i="1"/>
  <c r="JC66" i="1"/>
  <c r="JD66" i="1"/>
  <c r="JE66" i="1"/>
  <c r="JF66" i="1"/>
  <c r="JG66" i="1"/>
  <c r="JH66" i="1"/>
  <c r="JI66" i="1"/>
  <c r="JJ66" i="1"/>
  <c r="JK66" i="1"/>
  <c r="JL66" i="1"/>
  <c r="JM66" i="1"/>
  <c r="JN66" i="1"/>
  <c r="JO66" i="1"/>
  <c r="JP66" i="1"/>
  <c r="JQ66" i="1"/>
  <c r="JR66" i="1"/>
  <c r="JS66" i="1"/>
  <c r="JT66" i="1"/>
  <c r="JU66" i="1"/>
  <c r="JV66" i="1"/>
  <c r="JW66" i="1"/>
  <c r="JX66" i="1"/>
  <c r="JY66" i="1"/>
  <c r="JZ66" i="1"/>
  <c r="KA66" i="1"/>
  <c r="KB66" i="1"/>
  <c r="KC66" i="1"/>
  <c r="KD66" i="1"/>
  <c r="KE66" i="1"/>
  <c r="KF66" i="1"/>
  <c r="KG66" i="1"/>
  <c r="KH66" i="1"/>
  <c r="KI66" i="1"/>
  <c r="KJ66" i="1"/>
  <c r="KK66" i="1"/>
  <c r="KL66" i="1"/>
  <c r="KM66" i="1"/>
  <c r="KN66" i="1"/>
  <c r="KO66" i="1"/>
  <c r="KP66" i="1"/>
  <c r="KQ66" i="1"/>
  <c r="KR66" i="1"/>
  <c r="KS66" i="1"/>
  <c r="KT66" i="1"/>
  <c r="KU66" i="1"/>
  <c r="KV66" i="1"/>
  <c r="KW66" i="1"/>
  <c r="KX66" i="1"/>
  <c r="KY66" i="1"/>
  <c r="KZ66" i="1"/>
  <c r="LA66" i="1"/>
  <c r="LB66" i="1"/>
  <c r="LC66" i="1"/>
  <c r="LD66" i="1"/>
  <c r="LE66" i="1"/>
  <c r="LF66" i="1"/>
  <c r="LG66" i="1"/>
  <c r="LH66" i="1"/>
  <c r="LI66" i="1"/>
  <c r="LJ66" i="1"/>
  <c r="LK66" i="1"/>
  <c r="LL66" i="1"/>
  <c r="LM66" i="1"/>
  <c r="LN66" i="1"/>
  <c r="LO66" i="1"/>
  <c r="LP66" i="1"/>
  <c r="LQ66" i="1"/>
  <c r="LR66" i="1"/>
  <c r="LS66" i="1"/>
  <c r="LT66" i="1"/>
  <c r="LU66" i="1"/>
  <c r="LV66" i="1"/>
  <c r="LW66" i="1"/>
  <c r="LX66" i="1"/>
  <c r="LY66" i="1"/>
  <c r="LZ66" i="1"/>
  <c r="MA66" i="1"/>
  <c r="MB66" i="1"/>
  <c r="MC66" i="1"/>
  <c r="MD66" i="1"/>
  <c r="ME66" i="1"/>
  <c r="GV67" i="1"/>
  <c r="GW67" i="1"/>
  <c r="GX67" i="1"/>
  <c r="GY67" i="1"/>
  <c r="GZ67" i="1"/>
  <c r="HA67" i="1"/>
  <c r="HB67" i="1"/>
  <c r="HC67" i="1"/>
  <c r="HD67" i="1"/>
  <c r="HE67" i="1"/>
  <c r="HF67" i="1"/>
  <c r="HG67" i="1"/>
  <c r="HH67" i="1"/>
  <c r="HI67" i="1"/>
  <c r="HJ67" i="1"/>
  <c r="HK67" i="1"/>
  <c r="HL67" i="1"/>
  <c r="HM67" i="1"/>
  <c r="HN67" i="1"/>
  <c r="HO67" i="1"/>
  <c r="HP67" i="1"/>
  <c r="HQ67" i="1"/>
  <c r="HR67" i="1"/>
  <c r="HS67" i="1"/>
  <c r="HT67" i="1"/>
  <c r="HU67" i="1"/>
  <c r="HV67" i="1"/>
  <c r="HW67" i="1"/>
  <c r="HX67" i="1"/>
  <c r="HY67" i="1"/>
  <c r="HZ67" i="1"/>
  <c r="IA67" i="1"/>
  <c r="IB67" i="1"/>
  <c r="IC67" i="1"/>
  <c r="ID67" i="1"/>
  <c r="IE67" i="1"/>
  <c r="IF67" i="1"/>
  <c r="IG67" i="1"/>
  <c r="IH67" i="1"/>
  <c r="II67" i="1"/>
  <c r="IJ67" i="1"/>
  <c r="IK67" i="1"/>
  <c r="IL67" i="1"/>
  <c r="IM67" i="1"/>
  <c r="IN67" i="1"/>
  <c r="IO67" i="1"/>
  <c r="IP67" i="1"/>
  <c r="IQ67" i="1"/>
  <c r="IR67" i="1"/>
  <c r="IS67" i="1"/>
  <c r="IT67" i="1"/>
  <c r="IU67" i="1"/>
  <c r="IV67" i="1"/>
  <c r="IW67" i="1"/>
  <c r="IX67" i="1"/>
  <c r="IY67" i="1"/>
  <c r="IZ67" i="1"/>
  <c r="JA67" i="1"/>
  <c r="JB67" i="1"/>
  <c r="JC67" i="1"/>
  <c r="JD67" i="1"/>
  <c r="JE67" i="1"/>
  <c r="JF67" i="1"/>
  <c r="JG67" i="1"/>
  <c r="JH67" i="1"/>
  <c r="JI67" i="1"/>
  <c r="JJ67" i="1"/>
  <c r="JK67" i="1"/>
  <c r="JL67" i="1"/>
  <c r="JM67" i="1"/>
  <c r="JN67" i="1"/>
  <c r="JO67" i="1"/>
  <c r="JP67" i="1"/>
  <c r="JQ67" i="1"/>
  <c r="JR67" i="1"/>
  <c r="JS67" i="1"/>
  <c r="JT67" i="1"/>
  <c r="JU67" i="1"/>
  <c r="JV67" i="1"/>
  <c r="JW67" i="1"/>
  <c r="JX67" i="1"/>
  <c r="JY67" i="1"/>
  <c r="JZ67" i="1"/>
  <c r="KA67" i="1"/>
  <c r="KB67" i="1"/>
  <c r="KC67" i="1"/>
  <c r="KD67" i="1"/>
  <c r="KE67" i="1"/>
  <c r="KF67" i="1"/>
  <c r="KG67" i="1"/>
  <c r="KH67" i="1"/>
  <c r="KI67" i="1"/>
  <c r="KJ67" i="1"/>
  <c r="KK67" i="1"/>
  <c r="KL67" i="1"/>
  <c r="KM67" i="1"/>
  <c r="KN67" i="1"/>
  <c r="KO67" i="1"/>
  <c r="KP67" i="1"/>
  <c r="KQ67" i="1"/>
  <c r="KR67" i="1"/>
  <c r="KS67" i="1"/>
  <c r="KT67" i="1"/>
  <c r="KU67" i="1"/>
  <c r="KV67" i="1"/>
  <c r="KW67" i="1"/>
  <c r="KX67" i="1"/>
  <c r="KY67" i="1"/>
  <c r="KZ67" i="1"/>
  <c r="LA67" i="1"/>
  <c r="LB67" i="1"/>
  <c r="LC67" i="1"/>
  <c r="LD67" i="1"/>
  <c r="LE67" i="1"/>
  <c r="LF67" i="1"/>
  <c r="LG67" i="1"/>
  <c r="LH67" i="1"/>
  <c r="LI67" i="1"/>
  <c r="LJ67" i="1"/>
  <c r="LK67" i="1"/>
  <c r="LL67" i="1"/>
  <c r="LM67" i="1"/>
  <c r="LN67" i="1"/>
  <c r="LO67" i="1"/>
  <c r="LP67" i="1"/>
  <c r="LQ67" i="1"/>
  <c r="LR67" i="1"/>
  <c r="LS67" i="1"/>
  <c r="LT67" i="1"/>
  <c r="LU67" i="1"/>
  <c r="LV67" i="1"/>
  <c r="LW67" i="1"/>
  <c r="LX67" i="1"/>
  <c r="LY67" i="1"/>
  <c r="LZ67" i="1"/>
  <c r="MA67" i="1"/>
  <c r="MB67" i="1"/>
  <c r="MC67" i="1"/>
  <c r="MD67" i="1"/>
  <c r="ME67" i="1"/>
  <c r="GV68" i="1"/>
  <c r="GW68" i="1"/>
  <c r="GX68" i="1"/>
  <c r="GY68" i="1"/>
  <c r="GZ68" i="1"/>
  <c r="HA68" i="1"/>
  <c r="HB68" i="1"/>
  <c r="HC68" i="1"/>
  <c r="HD68" i="1"/>
  <c r="HE68" i="1"/>
  <c r="HF68" i="1"/>
  <c r="HG68" i="1"/>
  <c r="HH68" i="1"/>
  <c r="HI68" i="1"/>
  <c r="HJ68" i="1"/>
  <c r="HK68" i="1"/>
  <c r="HL68" i="1"/>
  <c r="HM68" i="1"/>
  <c r="HN68" i="1"/>
  <c r="HO68" i="1"/>
  <c r="HP68" i="1"/>
  <c r="HQ68" i="1"/>
  <c r="HR68" i="1"/>
  <c r="HS68" i="1"/>
  <c r="HT68" i="1"/>
  <c r="HU68" i="1"/>
  <c r="HV68" i="1"/>
  <c r="HW68" i="1"/>
  <c r="HX68" i="1"/>
  <c r="HY68" i="1"/>
  <c r="HZ68" i="1"/>
  <c r="IA68" i="1"/>
  <c r="IB68" i="1"/>
  <c r="IC68" i="1"/>
  <c r="ID68" i="1"/>
  <c r="IE68" i="1"/>
  <c r="IF68" i="1"/>
  <c r="IG68" i="1"/>
  <c r="IH68" i="1"/>
  <c r="II68" i="1"/>
  <c r="IJ68" i="1"/>
  <c r="IK68" i="1"/>
  <c r="IL68" i="1"/>
  <c r="IM68" i="1"/>
  <c r="IN68" i="1"/>
  <c r="IO68" i="1"/>
  <c r="IP68" i="1"/>
  <c r="IQ68" i="1"/>
  <c r="IR68" i="1"/>
  <c r="IS68" i="1"/>
  <c r="IT68" i="1"/>
  <c r="IU68" i="1"/>
  <c r="IV68" i="1"/>
  <c r="IW68" i="1"/>
  <c r="IX68" i="1"/>
  <c r="IY68" i="1"/>
  <c r="IZ68" i="1"/>
  <c r="JA68" i="1"/>
  <c r="JB68" i="1"/>
  <c r="JC68" i="1"/>
  <c r="JD68" i="1"/>
  <c r="JE68" i="1"/>
  <c r="JF68" i="1"/>
  <c r="JG68" i="1"/>
  <c r="JH68" i="1"/>
  <c r="JI68" i="1"/>
  <c r="JJ68" i="1"/>
  <c r="JK68" i="1"/>
  <c r="JL68" i="1"/>
  <c r="JM68" i="1"/>
  <c r="JN68" i="1"/>
  <c r="JO68" i="1"/>
  <c r="JP68" i="1"/>
  <c r="JQ68" i="1"/>
  <c r="JR68" i="1"/>
  <c r="JS68" i="1"/>
  <c r="JT68" i="1"/>
  <c r="JU68" i="1"/>
  <c r="JV68" i="1"/>
  <c r="JW68" i="1"/>
  <c r="JX68" i="1"/>
  <c r="JY68" i="1"/>
  <c r="JZ68" i="1"/>
  <c r="KA68" i="1"/>
  <c r="KB68" i="1"/>
  <c r="KC68" i="1"/>
  <c r="KD68" i="1"/>
  <c r="KE68" i="1"/>
  <c r="KF68" i="1"/>
  <c r="KG68" i="1"/>
  <c r="KH68" i="1"/>
  <c r="KI68" i="1"/>
  <c r="KJ68" i="1"/>
  <c r="KK68" i="1"/>
  <c r="KL68" i="1"/>
  <c r="KM68" i="1"/>
  <c r="KN68" i="1"/>
  <c r="KO68" i="1"/>
  <c r="KP68" i="1"/>
  <c r="KQ68" i="1"/>
  <c r="KR68" i="1"/>
  <c r="KS68" i="1"/>
  <c r="KT68" i="1"/>
  <c r="KU68" i="1"/>
  <c r="KV68" i="1"/>
  <c r="KW68" i="1"/>
  <c r="KX68" i="1"/>
  <c r="KY68" i="1"/>
  <c r="KZ68" i="1"/>
  <c r="LA68" i="1"/>
  <c r="LB68" i="1"/>
  <c r="LC68" i="1"/>
  <c r="LD68" i="1"/>
  <c r="LE68" i="1"/>
  <c r="LF68" i="1"/>
  <c r="LG68" i="1"/>
  <c r="LH68" i="1"/>
  <c r="LI68" i="1"/>
  <c r="LJ68" i="1"/>
  <c r="LK68" i="1"/>
  <c r="LL68" i="1"/>
  <c r="LM68" i="1"/>
  <c r="LN68" i="1"/>
  <c r="LO68" i="1"/>
  <c r="LP68" i="1"/>
  <c r="LQ68" i="1"/>
  <c r="LR68" i="1"/>
  <c r="LS68" i="1"/>
  <c r="LT68" i="1"/>
  <c r="LU68" i="1"/>
  <c r="LV68" i="1"/>
  <c r="LW68" i="1"/>
  <c r="LX68" i="1"/>
  <c r="LY68" i="1"/>
  <c r="LZ68" i="1"/>
  <c r="MA68" i="1"/>
  <c r="MB68" i="1"/>
  <c r="MC68" i="1"/>
  <c r="MD68" i="1"/>
  <c r="ME68" i="1"/>
  <c r="GV69" i="1"/>
  <c r="GW69" i="1"/>
  <c r="GX69" i="1"/>
  <c r="GY69" i="1"/>
  <c r="GZ69" i="1"/>
  <c r="HA69" i="1"/>
  <c r="HB69" i="1"/>
  <c r="HC69" i="1"/>
  <c r="HD69" i="1"/>
  <c r="HE69" i="1"/>
  <c r="HF69" i="1"/>
  <c r="HG69" i="1"/>
  <c r="HH69" i="1"/>
  <c r="HI69" i="1"/>
  <c r="HJ69" i="1"/>
  <c r="HK69" i="1"/>
  <c r="HL69" i="1"/>
  <c r="HM69" i="1"/>
  <c r="HN69" i="1"/>
  <c r="HO69" i="1"/>
  <c r="HP69" i="1"/>
  <c r="HQ69" i="1"/>
  <c r="HR69" i="1"/>
  <c r="HS69" i="1"/>
  <c r="HT69" i="1"/>
  <c r="HU69" i="1"/>
  <c r="HV69" i="1"/>
  <c r="HW69" i="1"/>
  <c r="HX69" i="1"/>
  <c r="HY69" i="1"/>
  <c r="HZ69" i="1"/>
  <c r="IA69" i="1"/>
  <c r="IB69" i="1"/>
  <c r="IC69" i="1"/>
  <c r="ID69" i="1"/>
  <c r="IE69" i="1"/>
  <c r="IF69" i="1"/>
  <c r="IG69" i="1"/>
  <c r="IH69" i="1"/>
  <c r="II69" i="1"/>
  <c r="IJ69" i="1"/>
  <c r="IK69" i="1"/>
  <c r="IL69" i="1"/>
  <c r="IM69" i="1"/>
  <c r="IN69" i="1"/>
  <c r="IO69" i="1"/>
  <c r="IP69" i="1"/>
  <c r="IQ69" i="1"/>
  <c r="IR69" i="1"/>
  <c r="IS69" i="1"/>
  <c r="IT69" i="1"/>
  <c r="IU69" i="1"/>
  <c r="IV69" i="1"/>
  <c r="IW69" i="1"/>
  <c r="IX69" i="1"/>
  <c r="IY69" i="1"/>
  <c r="IZ69" i="1"/>
  <c r="JA69" i="1"/>
  <c r="JB69" i="1"/>
  <c r="JC69" i="1"/>
  <c r="JD69" i="1"/>
  <c r="JE69" i="1"/>
  <c r="JF69" i="1"/>
  <c r="JG69" i="1"/>
  <c r="JH69" i="1"/>
  <c r="JI69" i="1"/>
  <c r="JJ69" i="1"/>
  <c r="JK69" i="1"/>
  <c r="JL69" i="1"/>
  <c r="JM69" i="1"/>
  <c r="JN69" i="1"/>
  <c r="JO69" i="1"/>
  <c r="JP69" i="1"/>
  <c r="JQ69" i="1"/>
  <c r="JR69" i="1"/>
  <c r="JS69" i="1"/>
  <c r="JT69" i="1"/>
  <c r="JU69" i="1"/>
  <c r="JV69" i="1"/>
  <c r="JW69" i="1"/>
  <c r="JX69" i="1"/>
  <c r="JY69" i="1"/>
  <c r="JZ69" i="1"/>
  <c r="KA69" i="1"/>
  <c r="KB69" i="1"/>
  <c r="KC69" i="1"/>
  <c r="KD69" i="1"/>
  <c r="KE69" i="1"/>
  <c r="KF69" i="1"/>
  <c r="KG69" i="1"/>
  <c r="KH69" i="1"/>
  <c r="KI69" i="1"/>
  <c r="KJ69" i="1"/>
  <c r="KK69" i="1"/>
  <c r="KL69" i="1"/>
  <c r="KM69" i="1"/>
  <c r="KN69" i="1"/>
  <c r="KO69" i="1"/>
  <c r="KP69" i="1"/>
  <c r="KQ69" i="1"/>
  <c r="KR69" i="1"/>
  <c r="KS69" i="1"/>
  <c r="KT69" i="1"/>
  <c r="KU69" i="1"/>
  <c r="KV69" i="1"/>
  <c r="KW69" i="1"/>
  <c r="KX69" i="1"/>
  <c r="KY69" i="1"/>
  <c r="KZ69" i="1"/>
  <c r="LA69" i="1"/>
  <c r="LB69" i="1"/>
  <c r="LC69" i="1"/>
  <c r="LD69" i="1"/>
  <c r="LE69" i="1"/>
  <c r="LF69" i="1"/>
  <c r="LG69" i="1"/>
  <c r="LH69" i="1"/>
  <c r="LI69" i="1"/>
  <c r="LJ69" i="1"/>
  <c r="LK69" i="1"/>
  <c r="LL69" i="1"/>
  <c r="LM69" i="1"/>
  <c r="LN69" i="1"/>
  <c r="LO69" i="1"/>
  <c r="LP69" i="1"/>
  <c r="LQ69" i="1"/>
  <c r="LR69" i="1"/>
  <c r="LS69" i="1"/>
  <c r="LT69" i="1"/>
  <c r="LU69" i="1"/>
  <c r="LV69" i="1"/>
  <c r="LW69" i="1"/>
  <c r="LX69" i="1"/>
  <c r="LY69" i="1"/>
  <c r="LZ69" i="1"/>
  <c r="MA69" i="1"/>
  <c r="MB69" i="1"/>
  <c r="MC69" i="1"/>
  <c r="MD69" i="1"/>
  <c r="ME69" i="1"/>
  <c r="GV70" i="1"/>
  <c r="GW70" i="1"/>
  <c r="GX70" i="1"/>
  <c r="GY70" i="1"/>
  <c r="GZ70" i="1"/>
  <c r="HA70" i="1"/>
  <c r="HB70" i="1"/>
  <c r="HC70" i="1"/>
  <c r="HD70" i="1"/>
  <c r="HE70" i="1"/>
  <c r="HF70" i="1"/>
  <c r="HG70" i="1"/>
  <c r="HH70" i="1"/>
  <c r="HI70" i="1"/>
  <c r="HJ70" i="1"/>
  <c r="HK70" i="1"/>
  <c r="HL70" i="1"/>
  <c r="HM70" i="1"/>
  <c r="HN70" i="1"/>
  <c r="HO70" i="1"/>
  <c r="HP70" i="1"/>
  <c r="HQ70" i="1"/>
  <c r="HR70" i="1"/>
  <c r="HS70" i="1"/>
  <c r="HT70" i="1"/>
  <c r="HU70" i="1"/>
  <c r="HV70" i="1"/>
  <c r="HW70" i="1"/>
  <c r="HX70" i="1"/>
  <c r="HY70" i="1"/>
  <c r="HZ70" i="1"/>
  <c r="IA70" i="1"/>
  <c r="IB70" i="1"/>
  <c r="IC70" i="1"/>
  <c r="ID70" i="1"/>
  <c r="IE70" i="1"/>
  <c r="IF70" i="1"/>
  <c r="IG70" i="1"/>
  <c r="IH70" i="1"/>
  <c r="II70" i="1"/>
  <c r="IJ70" i="1"/>
  <c r="IK70" i="1"/>
  <c r="IL70" i="1"/>
  <c r="IM70" i="1"/>
  <c r="IN70" i="1"/>
  <c r="IO70" i="1"/>
  <c r="IP70" i="1"/>
  <c r="IQ70" i="1"/>
  <c r="IR70" i="1"/>
  <c r="IS70" i="1"/>
  <c r="IT70" i="1"/>
  <c r="IU70" i="1"/>
  <c r="IV70" i="1"/>
  <c r="IW70" i="1"/>
  <c r="IX70" i="1"/>
  <c r="IY70" i="1"/>
  <c r="IZ70" i="1"/>
  <c r="JA70" i="1"/>
  <c r="JB70" i="1"/>
  <c r="JC70" i="1"/>
  <c r="JD70" i="1"/>
  <c r="JE70" i="1"/>
  <c r="JF70" i="1"/>
  <c r="JG70" i="1"/>
  <c r="JH70" i="1"/>
  <c r="JI70" i="1"/>
  <c r="JJ70" i="1"/>
  <c r="JK70" i="1"/>
  <c r="JL70" i="1"/>
  <c r="JM70" i="1"/>
  <c r="JN70" i="1"/>
  <c r="JO70" i="1"/>
  <c r="JP70" i="1"/>
  <c r="JQ70" i="1"/>
  <c r="JR70" i="1"/>
  <c r="JS70" i="1"/>
  <c r="JT70" i="1"/>
  <c r="JU70" i="1"/>
  <c r="JV70" i="1"/>
  <c r="JW70" i="1"/>
  <c r="JX70" i="1"/>
  <c r="JY70" i="1"/>
  <c r="JZ70" i="1"/>
  <c r="KA70" i="1"/>
  <c r="KB70" i="1"/>
  <c r="KC70" i="1"/>
  <c r="KD70" i="1"/>
  <c r="KE70" i="1"/>
  <c r="KF70" i="1"/>
  <c r="KG70" i="1"/>
  <c r="KH70" i="1"/>
  <c r="KI70" i="1"/>
  <c r="KJ70" i="1"/>
  <c r="KK70" i="1"/>
  <c r="KL70" i="1"/>
  <c r="KM70" i="1"/>
  <c r="KN70" i="1"/>
  <c r="KO70" i="1"/>
  <c r="KP70" i="1"/>
  <c r="KQ70" i="1"/>
  <c r="KR70" i="1"/>
  <c r="KS70" i="1"/>
  <c r="KT70" i="1"/>
  <c r="KU70" i="1"/>
  <c r="KV70" i="1"/>
  <c r="KW70" i="1"/>
  <c r="KX70" i="1"/>
  <c r="KY70" i="1"/>
  <c r="KZ70" i="1"/>
  <c r="LA70" i="1"/>
  <c r="LB70" i="1"/>
  <c r="LC70" i="1"/>
  <c r="LD70" i="1"/>
  <c r="LE70" i="1"/>
  <c r="LF70" i="1"/>
  <c r="LG70" i="1"/>
  <c r="LH70" i="1"/>
  <c r="LI70" i="1"/>
  <c r="LJ70" i="1"/>
  <c r="LK70" i="1"/>
  <c r="LL70" i="1"/>
  <c r="LM70" i="1"/>
  <c r="LN70" i="1"/>
  <c r="LO70" i="1"/>
  <c r="LP70" i="1"/>
  <c r="LQ70" i="1"/>
  <c r="LR70" i="1"/>
  <c r="LS70" i="1"/>
  <c r="LT70" i="1"/>
  <c r="LU70" i="1"/>
  <c r="LV70" i="1"/>
  <c r="LW70" i="1"/>
  <c r="LX70" i="1"/>
  <c r="LY70" i="1"/>
  <c r="LZ70" i="1"/>
  <c r="MA70" i="1"/>
  <c r="MB70" i="1"/>
  <c r="MC70" i="1"/>
  <c r="MD70" i="1"/>
  <c r="ME70" i="1"/>
  <c r="GV71" i="1"/>
  <c r="GW71" i="1"/>
  <c r="GX71" i="1"/>
  <c r="GY71" i="1"/>
  <c r="GZ71" i="1"/>
  <c r="HA71" i="1"/>
  <c r="HB71" i="1"/>
  <c r="HC71" i="1"/>
  <c r="HD71" i="1"/>
  <c r="HE71" i="1"/>
  <c r="HF71" i="1"/>
  <c r="HG71" i="1"/>
  <c r="HH71" i="1"/>
  <c r="HI71" i="1"/>
  <c r="HJ71" i="1"/>
  <c r="HK71" i="1"/>
  <c r="HL71" i="1"/>
  <c r="HM71" i="1"/>
  <c r="HN71" i="1"/>
  <c r="HO71" i="1"/>
  <c r="HP71" i="1"/>
  <c r="HQ71" i="1"/>
  <c r="HR71" i="1"/>
  <c r="HS71" i="1"/>
  <c r="HT71" i="1"/>
  <c r="HU71" i="1"/>
  <c r="HV71" i="1"/>
  <c r="HW71" i="1"/>
  <c r="HX71" i="1"/>
  <c r="HY71" i="1"/>
  <c r="HZ71" i="1"/>
  <c r="IA71" i="1"/>
  <c r="IB71" i="1"/>
  <c r="IC71" i="1"/>
  <c r="ID71" i="1"/>
  <c r="IE71" i="1"/>
  <c r="IF71" i="1"/>
  <c r="IG71" i="1"/>
  <c r="IH71" i="1"/>
  <c r="II71" i="1"/>
  <c r="IJ71" i="1"/>
  <c r="IK71" i="1"/>
  <c r="IL71" i="1"/>
  <c r="IM71" i="1"/>
  <c r="IN71" i="1"/>
  <c r="IO71" i="1"/>
  <c r="IP71" i="1"/>
  <c r="IQ71" i="1"/>
  <c r="IR71" i="1"/>
  <c r="IS71" i="1"/>
  <c r="IT71" i="1"/>
  <c r="IU71" i="1"/>
  <c r="IV71" i="1"/>
  <c r="IW71" i="1"/>
  <c r="IX71" i="1"/>
  <c r="IY71" i="1"/>
  <c r="IZ71" i="1"/>
  <c r="JA71" i="1"/>
  <c r="JB71" i="1"/>
  <c r="JC71" i="1"/>
  <c r="JD71" i="1"/>
  <c r="JE71" i="1"/>
  <c r="JF71" i="1"/>
  <c r="JG71" i="1"/>
  <c r="JH71" i="1"/>
  <c r="JI71" i="1"/>
  <c r="JJ71" i="1"/>
  <c r="JK71" i="1"/>
  <c r="JL71" i="1"/>
  <c r="JM71" i="1"/>
  <c r="JN71" i="1"/>
  <c r="JO71" i="1"/>
  <c r="JP71" i="1"/>
  <c r="JQ71" i="1"/>
  <c r="JR71" i="1"/>
  <c r="JS71" i="1"/>
  <c r="JT71" i="1"/>
  <c r="JU71" i="1"/>
  <c r="JV71" i="1"/>
  <c r="JW71" i="1"/>
  <c r="JX71" i="1"/>
  <c r="JY71" i="1"/>
  <c r="JZ71" i="1"/>
  <c r="KA71" i="1"/>
  <c r="KB71" i="1"/>
  <c r="KC71" i="1"/>
  <c r="KD71" i="1"/>
  <c r="KE71" i="1"/>
  <c r="KF71" i="1"/>
  <c r="KG71" i="1"/>
  <c r="KH71" i="1"/>
  <c r="KI71" i="1"/>
  <c r="KJ71" i="1"/>
  <c r="KK71" i="1"/>
  <c r="KL71" i="1"/>
  <c r="KM71" i="1"/>
  <c r="KN71" i="1"/>
  <c r="KO71" i="1"/>
  <c r="KP71" i="1"/>
  <c r="KQ71" i="1"/>
  <c r="KR71" i="1"/>
  <c r="KS71" i="1"/>
  <c r="KT71" i="1"/>
  <c r="KU71" i="1"/>
  <c r="KV71" i="1"/>
  <c r="KW71" i="1"/>
  <c r="KX71" i="1"/>
  <c r="KY71" i="1"/>
  <c r="KZ71" i="1"/>
  <c r="LA71" i="1"/>
  <c r="LB71" i="1"/>
  <c r="LC71" i="1"/>
  <c r="LD71" i="1"/>
  <c r="LE71" i="1"/>
  <c r="LF71" i="1"/>
  <c r="LG71" i="1"/>
  <c r="LH71" i="1"/>
  <c r="LI71" i="1"/>
  <c r="LJ71" i="1"/>
  <c r="LK71" i="1"/>
  <c r="LL71" i="1"/>
  <c r="LM71" i="1"/>
  <c r="LN71" i="1"/>
  <c r="LO71" i="1"/>
  <c r="LP71" i="1"/>
  <c r="LQ71" i="1"/>
  <c r="LR71" i="1"/>
  <c r="LS71" i="1"/>
  <c r="LT71" i="1"/>
  <c r="LU71" i="1"/>
  <c r="LV71" i="1"/>
  <c r="LW71" i="1"/>
  <c r="LX71" i="1"/>
  <c r="LY71" i="1"/>
  <c r="LZ71" i="1"/>
  <c r="MA71" i="1"/>
  <c r="MB71" i="1"/>
  <c r="MC71" i="1"/>
  <c r="MD71" i="1"/>
  <c r="ME71" i="1"/>
  <c r="GV72" i="1"/>
  <c r="GW72" i="1"/>
  <c r="GX72" i="1"/>
  <c r="GY72" i="1"/>
  <c r="GZ72" i="1"/>
  <c r="HA72" i="1"/>
  <c r="HB72" i="1"/>
  <c r="HC72" i="1"/>
  <c r="HD72" i="1"/>
  <c r="HE72" i="1"/>
  <c r="HF72" i="1"/>
  <c r="HG72" i="1"/>
  <c r="HH72" i="1"/>
  <c r="HI72" i="1"/>
  <c r="HJ72" i="1"/>
  <c r="HK72" i="1"/>
  <c r="HL72" i="1"/>
  <c r="HM72" i="1"/>
  <c r="HN72" i="1"/>
  <c r="HO72" i="1"/>
  <c r="HP72" i="1"/>
  <c r="HQ72" i="1"/>
  <c r="HR72" i="1"/>
  <c r="HS72" i="1"/>
  <c r="HT72" i="1"/>
  <c r="HU72" i="1"/>
  <c r="HV72" i="1"/>
  <c r="HW72" i="1"/>
  <c r="HX72" i="1"/>
  <c r="HY72" i="1"/>
  <c r="HZ72" i="1"/>
  <c r="IA72" i="1"/>
  <c r="IB72" i="1"/>
  <c r="IC72" i="1"/>
  <c r="ID72" i="1"/>
  <c r="IE72" i="1"/>
  <c r="IF72" i="1"/>
  <c r="IG72" i="1"/>
  <c r="IH72" i="1"/>
  <c r="II72" i="1"/>
  <c r="IJ72" i="1"/>
  <c r="IK72" i="1"/>
  <c r="IL72" i="1"/>
  <c r="IM72" i="1"/>
  <c r="IN72" i="1"/>
  <c r="IO72" i="1"/>
  <c r="IP72" i="1"/>
  <c r="IQ72" i="1"/>
  <c r="IR72" i="1"/>
  <c r="IS72" i="1"/>
  <c r="IT72" i="1"/>
  <c r="IU72" i="1"/>
  <c r="IV72" i="1"/>
  <c r="IW72" i="1"/>
  <c r="IX72" i="1"/>
  <c r="IY72" i="1"/>
  <c r="IZ72" i="1"/>
  <c r="JA72" i="1"/>
  <c r="JB72" i="1"/>
  <c r="JC72" i="1"/>
  <c r="JD72" i="1"/>
  <c r="JE72" i="1"/>
  <c r="JF72" i="1"/>
  <c r="JG72" i="1"/>
  <c r="JH72" i="1"/>
  <c r="JI72" i="1"/>
  <c r="JJ72" i="1"/>
  <c r="JK72" i="1"/>
  <c r="JL72" i="1"/>
  <c r="JM72" i="1"/>
  <c r="JN72" i="1"/>
  <c r="JO72" i="1"/>
  <c r="JP72" i="1"/>
  <c r="JQ72" i="1"/>
  <c r="JR72" i="1"/>
  <c r="JS72" i="1"/>
  <c r="JT72" i="1"/>
  <c r="JU72" i="1"/>
  <c r="JV72" i="1"/>
  <c r="JW72" i="1"/>
  <c r="JX72" i="1"/>
  <c r="JY72" i="1"/>
  <c r="JZ72" i="1"/>
  <c r="KA72" i="1"/>
  <c r="KB72" i="1"/>
  <c r="KC72" i="1"/>
  <c r="KD72" i="1"/>
  <c r="KE72" i="1"/>
  <c r="KF72" i="1"/>
  <c r="KG72" i="1"/>
  <c r="KH72" i="1"/>
  <c r="KI72" i="1"/>
  <c r="KJ72" i="1"/>
  <c r="KK72" i="1"/>
  <c r="KL72" i="1"/>
  <c r="KM72" i="1"/>
  <c r="KN72" i="1"/>
  <c r="KO72" i="1"/>
  <c r="KP72" i="1"/>
  <c r="KQ72" i="1"/>
  <c r="KR72" i="1"/>
  <c r="KS72" i="1"/>
  <c r="KT72" i="1"/>
  <c r="KU72" i="1"/>
  <c r="KV72" i="1"/>
  <c r="KW72" i="1"/>
  <c r="KX72" i="1"/>
  <c r="KY72" i="1"/>
  <c r="KZ72" i="1"/>
  <c r="LA72" i="1"/>
  <c r="LB72" i="1"/>
  <c r="LC72" i="1"/>
  <c r="LD72" i="1"/>
  <c r="LE72" i="1"/>
  <c r="LF72" i="1"/>
  <c r="LG72" i="1"/>
  <c r="LH72" i="1"/>
  <c r="LI72" i="1"/>
  <c r="LJ72" i="1"/>
  <c r="LK72" i="1"/>
  <c r="LL72" i="1"/>
  <c r="LM72" i="1"/>
  <c r="LN72" i="1"/>
  <c r="LO72" i="1"/>
  <c r="LP72" i="1"/>
  <c r="LQ72" i="1"/>
  <c r="LR72" i="1"/>
  <c r="LS72" i="1"/>
  <c r="LT72" i="1"/>
  <c r="LU72" i="1"/>
  <c r="LV72" i="1"/>
  <c r="LW72" i="1"/>
  <c r="LX72" i="1"/>
  <c r="LY72" i="1"/>
  <c r="LZ72" i="1"/>
  <c r="MA72" i="1"/>
  <c r="MB72" i="1"/>
  <c r="MC72" i="1"/>
  <c r="MD72" i="1"/>
  <c r="ME72" i="1"/>
  <c r="GV73" i="1"/>
  <c r="GW73" i="1"/>
  <c r="GX73" i="1"/>
  <c r="GY73" i="1"/>
  <c r="GZ73" i="1"/>
  <c r="HA73" i="1"/>
  <c r="HB73" i="1"/>
  <c r="HC73" i="1"/>
  <c r="HD73" i="1"/>
  <c r="HE73" i="1"/>
  <c r="HF73" i="1"/>
  <c r="HG73" i="1"/>
  <c r="HH73" i="1"/>
  <c r="HI73" i="1"/>
  <c r="HJ73" i="1"/>
  <c r="HK73" i="1"/>
  <c r="HL73" i="1"/>
  <c r="HM73" i="1"/>
  <c r="HN73" i="1"/>
  <c r="HO73" i="1"/>
  <c r="HP73" i="1"/>
  <c r="HQ73" i="1"/>
  <c r="HR73" i="1"/>
  <c r="HS73" i="1"/>
  <c r="HT73" i="1"/>
  <c r="HU73" i="1"/>
  <c r="HV73" i="1"/>
  <c r="HW73" i="1"/>
  <c r="HX73" i="1"/>
  <c r="HY73" i="1"/>
  <c r="HZ73" i="1"/>
  <c r="IA73" i="1"/>
  <c r="IB73" i="1"/>
  <c r="IC73" i="1"/>
  <c r="ID73" i="1"/>
  <c r="IE73" i="1"/>
  <c r="IF73" i="1"/>
  <c r="IG73" i="1"/>
  <c r="IH73" i="1"/>
  <c r="II73" i="1"/>
  <c r="IJ73" i="1"/>
  <c r="IK73" i="1"/>
  <c r="IL73" i="1"/>
  <c r="IM73" i="1"/>
  <c r="IN73" i="1"/>
  <c r="IO73" i="1"/>
  <c r="IP73" i="1"/>
  <c r="IQ73" i="1"/>
  <c r="IR73" i="1"/>
  <c r="IS73" i="1"/>
  <c r="IT73" i="1"/>
  <c r="IU73" i="1"/>
  <c r="IV73" i="1"/>
  <c r="IW73" i="1"/>
  <c r="IX73" i="1"/>
  <c r="IY73" i="1"/>
  <c r="IZ73" i="1"/>
  <c r="JA73" i="1"/>
  <c r="JB73" i="1"/>
  <c r="JC73" i="1"/>
  <c r="JD73" i="1"/>
  <c r="JE73" i="1"/>
  <c r="JF73" i="1"/>
  <c r="JG73" i="1"/>
  <c r="JH73" i="1"/>
  <c r="JI73" i="1"/>
  <c r="JJ73" i="1"/>
  <c r="JK73" i="1"/>
  <c r="JL73" i="1"/>
  <c r="JM73" i="1"/>
  <c r="JN73" i="1"/>
  <c r="JO73" i="1"/>
  <c r="JP73" i="1"/>
  <c r="JQ73" i="1"/>
  <c r="JR73" i="1"/>
  <c r="JS73" i="1"/>
  <c r="JT73" i="1"/>
  <c r="JU73" i="1"/>
  <c r="JV73" i="1"/>
  <c r="JW73" i="1"/>
  <c r="JX73" i="1"/>
  <c r="JY73" i="1"/>
  <c r="JZ73" i="1"/>
  <c r="KA73" i="1"/>
  <c r="KB73" i="1"/>
  <c r="KC73" i="1"/>
  <c r="KD73" i="1"/>
  <c r="KE73" i="1"/>
  <c r="KF73" i="1"/>
  <c r="KG73" i="1"/>
  <c r="KH73" i="1"/>
  <c r="KI73" i="1"/>
  <c r="KJ73" i="1"/>
  <c r="KK73" i="1"/>
  <c r="KL73" i="1"/>
  <c r="KM73" i="1"/>
  <c r="KN73" i="1"/>
  <c r="KO73" i="1"/>
  <c r="KP73" i="1"/>
  <c r="KQ73" i="1"/>
  <c r="KR73" i="1"/>
  <c r="KS73" i="1"/>
  <c r="KT73" i="1"/>
  <c r="KU73" i="1"/>
  <c r="KV73" i="1"/>
  <c r="KW73" i="1"/>
  <c r="KX73" i="1"/>
  <c r="KY73" i="1"/>
  <c r="KZ73" i="1"/>
  <c r="LA73" i="1"/>
  <c r="LB73" i="1"/>
  <c r="LC73" i="1"/>
  <c r="LD73" i="1"/>
  <c r="LE73" i="1"/>
  <c r="LF73" i="1"/>
  <c r="LG73" i="1"/>
  <c r="LH73" i="1"/>
  <c r="LI73" i="1"/>
  <c r="LJ73" i="1"/>
  <c r="LK73" i="1"/>
  <c r="LL73" i="1"/>
  <c r="LM73" i="1"/>
  <c r="LN73" i="1"/>
  <c r="LO73" i="1"/>
  <c r="LP73" i="1"/>
  <c r="LQ73" i="1"/>
  <c r="LR73" i="1"/>
  <c r="LS73" i="1"/>
  <c r="LT73" i="1"/>
  <c r="LU73" i="1"/>
  <c r="LV73" i="1"/>
  <c r="LW73" i="1"/>
  <c r="LX73" i="1"/>
  <c r="LY73" i="1"/>
  <c r="LZ73" i="1"/>
  <c r="MA73" i="1"/>
  <c r="MB73" i="1"/>
  <c r="MC73" i="1"/>
  <c r="MD73" i="1"/>
  <c r="ME73" i="1"/>
  <c r="GV74" i="1"/>
  <c r="GW74" i="1"/>
  <c r="GX74" i="1"/>
  <c r="GY74" i="1"/>
  <c r="GZ74" i="1"/>
  <c r="HA74" i="1"/>
  <c r="HB74" i="1"/>
  <c r="HC74" i="1"/>
  <c r="HD74" i="1"/>
  <c r="HE74" i="1"/>
  <c r="HF74" i="1"/>
  <c r="HG74" i="1"/>
  <c r="HH74" i="1"/>
  <c r="HI74" i="1"/>
  <c r="HJ74" i="1"/>
  <c r="HK74" i="1"/>
  <c r="HL74" i="1"/>
  <c r="HM74" i="1"/>
  <c r="HN74" i="1"/>
  <c r="HO74" i="1"/>
  <c r="HP74" i="1"/>
  <c r="HQ74" i="1"/>
  <c r="HR74" i="1"/>
  <c r="HS74" i="1"/>
  <c r="HT74" i="1"/>
  <c r="HU74" i="1"/>
  <c r="HV74" i="1"/>
  <c r="HW74" i="1"/>
  <c r="HX74" i="1"/>
  <c r="HY74" i="1"/>
  <c r="HZ74" i="1"/>
  <c r="IA74" i="1"/>
  <c r="IB74" i="1"/>
  <c r="IC74" i="1"/>
  <c r="ID74" i="1"/>
  <c r="IE74" i="1"/>
  <c r="IF74" i="1"/>
  <c r="IG74" i="1"/>
  <c r="IH74" i="1"/>
  <c r="II74" i="1"/>
  <c r="IJ74" i="1"/>
  <c r="IK74" i="1"/>
  <c r="IL74" i="1"/>
  <c r="IM74" i="1"/>
  <c r="IN74" i="1"/>
  <c r="IO74" i="1"/>
  <c r="IP74" i="1"/>
  <c r="IQ74" i="1"/>
  <c r="IR74" i="1"/>
  <c r="IS74" i="1"/>
  <c r="IT74" i="1"/>
  <c r="IU74" i="1"/>
  <c r="IV74" i="1"/>
  <c r="IW74" i="1"/>
  <c r="IX74" i="1"/>
  <c r="IY74" i="1"/>
  <c r="IZ74" i="1"/>
  <c r="JA74" i="1"/>
  <c r="JB74" i="1"/>
  <c r="JC74" i="1"/>
  <c r="JD74" i="1"/>
  <c r="JE74" i="1"/>
  <c r="JF74" i="1"/>
  <c r="JG74" i="1"/>
  <c r="JH74" i="1"/>
  <c r="JI74" i="1"/>
  <c r="JJ74" i="1"/>
  <c r="JK74" i="1"/>
  <c r="JL74" i="1"/>
  <c r="JM74" i="1"/>
  <c r="JN74" i="1"/>
  <c r="JO74" i="1"/>
  <c r="JP74" i="1"/>
  <c r="JQ74" i="1"/>
  <c r="JR74" i="1"/>
  <c r="JS74" i="1"/>
  <c r="JT74" i="1"/>
  <c r="JU74" i="1"/>
  <c r="JV74" i="1"/>
  <c r="JW74" i="1"/>
  <c r="JX74" i="1"/>
  <c r="JY74" i="1"/>
  <c r="JZ74" i="1"/>
  <c r="KA74" i="1"/>
  <c r="KB74" i="1"/>
  <c r="KC74" i="1"/>
  <c r="KD74" i="1"/>
  <c r="KE74" i="1"/>
  <c r="KF74" i="1"/>
  <c r="KG74" i="1"/>
  <c r="KH74" i="1"/>
  <c r="KI74" i="1"/>
  <c r="KJ74" i="1"/>
  <c r="KK74" i="1"/>
  <c r="KL74" i="1"/>
  <c r="KM74" i="1"/>
  <c r="KN74" i="1"/>
  <c r="KO74" i="1"/>
  <c r="KP74" i="1"/>
  <c r="KQ74" i="1"/>
  <c r="KR74" i="1"/>
  <c r="KS74" i="1"/>
  <c r="KT74" i="1"/>
  <c r="KU74" i="1"/>
  <c r="KV74" i="1"/>
  <c r="KW74" i="1"/>
  <c r="KX74" i="1"/>
  <c r="KY74" i="1"/>
  <c r="KZ74" i="1"/>
  <c r="LA74" i="1"/>
  <c r="LB74" i="1"/>
  <c r="LC74" i="1"/>
  <c r="LD74" i="1"/>
  <c r="LE74" i="1"/>
  <c r="LF74" i="1"/>
  <c r="LG74" i="1"/>
  <c r="LH74" i="1"/>
  <c r="LI74" i="1"/>
  <c r="LJ74" i="1"/>
  <c r="LK74" i="1"/>
  <c r="LL74" i="1"/>
  <c r="LM74" i="1"/>
  <c r="LN74" i="1"/>
  <c r="LO74" i="1"/>
  <c r="LP74" i="1"/>
  <c r="LQ74" i="1"/>
  <c r="LR74" i="1"/>
  <c r="LS74" i="1"/>
  <c r="LT74" i="1"/>
  <c r="LU74" i="1"/>
  <c r="LV74" i="1"/>
  <c r="LW74" i="1"/>
  <c r="LX74" i="1"/>
  <c r="LY74" i="1"/>
  <c r="LZ74" i="1"/>
  <c r="MA74" i="1"/>
  <c r="MB74" i="1"/>
  <c r="MC74" i="1"/>
  <c r="MD74" i="1"/>
  <c r="ME74" i="1"/>
  <c r="GV75" i="1"/>
  <c r="GW75" i="1"/>
  <c r="GX75" i="1"/>
  <c r="GY75" i="1"/>
  <c r="GZ75" i="1"/>
  <c r="HA75" i="1"/>
  <c r="HB75" i="1"/>
  <c r="HC75" i="1"/>
  <c r="HD75" i="1"/>
  <c r="HE75" i="1"/>
  <c r="HF75" i="1"/>
  <c r="HG75" i="1"/>
  <c r="HH75" i="1"/>
  <c r="HI75" i="1"/>
  <c r="HJ75" i="1"/>
  <c r="HK75" i="1"/>
  <c r="HL75" i="1"/>
  <c r="HM75" i="1"/>
  <c r="HN75" i="1"/>
  <c r="HO75" i="1"/>
  <c r="HP75" i="1"/>
  <c r="HQ75" i="1"/>
  <c r="HR75" i="1"/>
  <c r="HS75" i="1"/>
  <c r="HT75" i="1"/>
  <c r="HU75" i="1"/>
  <c r="HV75" i="1"/>
  <c r="HW75" i="1"/>
  <c r="HX75" i="1"/>
  <c r="HY75" i="1"/>
  <c r="HZ75" i="1"/>
  <c r="IA75" i="1"/>
  <c r="IB75" i="1"/>
  <c r="IC75" i="1"/>
  <c r="ID75" i="1"/>
  <c r="IE75" i="1"/>
  <c r="IF75" i="1"/>
  <c r="IG75" i="1"/>
  <c r="IH75" i="1"/>
  <c r="II75" i="1"/>
  <c r="IJ75" i="1"/>
  <c r="IK75" i="1"/>
  <c r="IL75" i="1"/>
  <c r="IM75" i="1"/>
  <c r="IN75" i="1"/>
  <c r="IO75" i="1"/>
  <c r="IP75" i="1"/>
  <c r="IQ75" i="1"/>
  <c r="IR75" i="1"/>
  <c r="IS75" i="1"/>
  <c r="IT75" i="1"/>
  <c r="IU75" i="1"/>
  <c r="IV75" i="1"/>
  <c r="IW75" i="1"/>
  <c r="IX75" i="1"/>
  <c r="IY75" i="1"/>
  <c r="IZ75" i="1"/>
  <c r="JA75" i="1"/>
  <c r="JB75" i="1"/>
  <c r="JC75" i="1"/>
  <c r="JD75" i="1"/>
  <c r="JE75" i="1"/>
  <c r="JF75" i="1"/>
  <c r="JG75" i="1"/>
  <c r="JH75" i="1"/>
  <c r="JI75" i="1"/>
  <c r="JJ75" i="1"/>
  <c r="JK75" i="1"/>
  <c r="JL75" i="1"/>
  <c r="JM75" i="1"/>
  <c r="JN75" i="1"/>
  <c r="JO75" i="1"/>
  <c r="JP75" i="1"/>
  <c r="JQ75" i="1"/>
  <c r="JR75" i="1"/>
  <c r="JS75" i="1"/>
  <c r="JT75" i="1"/>
  <c r="JU75" i="1"/>
  <c r="JV75" i="1"/>
  <c r="JW75" i="1"/>
  <c r="JX75" i="1"/>
  <c r="JY75" i="1"/>
  <c r="JZ75" i="1"/>
  <c r="KA75" i="1"/>
  <c r="KB75" i="1"/>
  <c r="KC75" i="1"/>
  <c r="KD75" i="1"/>
  <c r="KE75" i="1"/>
  <c r="KF75" i="1"/>
  <c r="KG75" i="1"/>
  <c r="KH75" i="1"/>
  <c r="KI75" i="1"/>
  <c r="KJ75" i="1"/>
  <c r="KK75" i="1"/>
  <c r="KL75" i="1"/>
  <c r="KM75" i="1"/>
  <c r="KN75" i="1"/>
  <c r="KO75" i="1"/>
  <c r="KP75" i="1"/>
  <c r="KQ75" i="1"/>
  <c r="KR75" i="1"/>
  <c r="KS75" i="1"/>
  <c r="KT75" i="1"/>
  <c r="KU75" i="1"/>
  <c r="KV75" i="1"/>
  <c r="KW75" i="1"/>
  <c r="KX75" i="1"/>
  <c r="KY75" i="1"/>
  <c r="KZ75" i="1"/>
  <c r="LA75" i="1"/>
  <c r="LB75" i="1"/>
  <c r="LC75" i="1"/>
  <c r="LD75" i="1"/>
  <c r="LE75" i="1"/>
  <c r="LF75" i="1"/>
  <c r="LG75" i="1"/>
  <c r="LH75" i="1"/>
  <c r="LI75" i="1"/>
  <c r="LJ75" i="1"/>
  <c r="LK75" i="1"/>
  <c r="LL75" i="1"/>
  <c r="LM75" i="1"/>
  <c r="LN75" i="1"/>
  <c r="LO75" i="1"/>
  <c r="LP75" i="1"/>
  <c r="LQ75" i="1"/>
  <c r="LR75" i="1"/>
  <c r="LS75" i="1"/>
  <c r="LT75" i="1"/>
  <c r="LU75" i="1"/>
  <c r="LV75" i="1"/>
  <c r="LW75" i="1"/>
  <c r="LX75" i="1"/>
  <c r="LY75" i="1"/>
  <c r="LZ75" i="1"/>
  <c r="MA75" i="1"/>
  <c r="MB75" i="1"/>
  <c r="MC75" i="1"/>
  <c r="MD75" i="1"/>
  <c r="ME75" i="1"/>
  <c r="GV76" i="1"/>
  <c r="GW76" i="1"/>
  <c r="GX76" i="1"/>
  <c r="GY76" i="1"/>
  <c r="GZ76" i="1"/>
  <c r="HA76" i="1"/>
  <c r="HB76" i="1"/>
  <c r="HC76" i="1"/>
  <c r="HD76" i="1"/>
  <c r="HE76" i="1"/>
  <c r="HF76" i="1"/>
  <c r="HG76" i="1"/>
  <c r="HH76" i="1"/>
  <c r="HI76" i="1"/>
  <c r="HJ76" i="1"/>
  <c r="HK76" i="1"/>
  <c r="HL76" i="1"/>
  <c r="HM76" i="1"/>
  <c r="HN76" i="1"/>
  <c r="HO76" i="1"/>
  <c r="HP76" i="1"/>
  <c r="HQ76" i="1"/>
  <c r="HR76" i="1"/>
  <c r="HS76" i="1"/>
  <c r="HT76" i="1"/>
  <c r="HU76" i="1"/>
  <c r="HV76" i="1"/>
  <c r="HW76" i="1"/>
  <c r="HX76" i="1"/>
  <c r="HY76" i="1"/>
  <c r="HZ76" i="1"/>
  <c r="IA76" i="1"/>
  <c r="IB76" i="1"/>
  <c r="IC76" i="1"/>
  <c r="ID76" i="1"/>
  <c r="IE76" i="1"/>
  <c r="IF76" i="1"/>
  <c r="IG76" i="1"/>
  <c r="IH76" i="1"/>
  <c r="II76" i="1"/>
  <c r="IJ76" i="1"/>
  <c r="IK76" i="1"/>
  <c r="IL76" i="1"/>
  <c r="IM76" i="1"/>
  <c r="IN76" i="1"/>
  <c r="IO76" i="1"/>
  <c r="IP76" i="1"/>
  <c r="IQ76" i="1"/>
  <c r="IR76" i="1"/>
  <c r="IS76" i="1"/>
  <c r="IT76" i="1"/>
  <c r="IU76" i="1"/>
  <c r="IV76" i="1"/>
  <c r="IW76" i="1"/>
  <c r="IX76" i="1"/>
  <c r="IY76" i="1"/>
  <c r="IZ76" i="1"/>
  <c r="JA76" i="1"/>
  <c r="JB76" i="1"/>
  <c r="JC76" i="1"/>
  <c r="JD76" i="1"/>
  <c r="JE76" i="1"/>
  <c r="JF76" i="1"/>
  <c r="JG76" i="1"/>
  <c r="JH76" i="1"/>
  <c r="JI76" i="1"/>
  <c r="JJ76" i="1"/>
  <c r="JK76" i="1"/>
  <c r="JL76" i="1"/>
  <c r="JM76" i="1"/>
  <c r="JN76" i="1"/>
  <c r="JO76" i="1"/>
  <c r="JP76" i="1"/>
  <c r="JQ76" i="1"/>
  <c r="JR76" i="1"/>
  <c r="JS76" i="1"/>
  <c r="JT76" i="1"/>
  <c r="JU76" i="1"/>
  <c r="JV76" i="1"/>
  <c r="JW76" i="1"/>
  <c r="JX76" i="1"/>
  <c r="JY76" i="1"/>
  <c r="JZ76" i="1"/>
  <c r="KA76" i="1"/>
  <c r="KB76" i="1"/>
  <c r="KC76" i="1"/>
  <c r="KD76" i="1"/>
  <c r="KE76" i="1"/>
  <c r="KF76" i="1"/>
  <c r="KG76" i="1"/>
  <c r="KH76" i="1"/>
  <c r="KI76" i="1"/>
  <c r="KJ76" i="1"/>
  <c r="KK76" i="1"/>
  <c r="KL76" i="1"/>
  <c r="KM76" i="1"/>
  <c r="KN76" i="1"/>
  <c r="KO76" i="1"/>
  <c r="KP76" i="1"/>
  <c r="KQ76" i="1"/>
  <c r="KR76" i="1"/>
  <c r="KS76" i="1"/>
  <c r="KT76" i="1"/>
  <c r="KU76" i="1"/>
  <c r="KV76" i="1"/>
  <c r="KW76" i="1"/>
  <c r="KX76" i="1"/>
  <c r="KY76" i="1"/>
  <c r="KZ76" i="1"/>
  <c r="LA76" i="1"/>
  <c r="LB76" i="1"/>
  <c r="LC76" i="1"/>
  <c r="LD76" i="1"/>
  <c r="LE76" i="1"/>
  <c r="LF76" i="1"/>
  <c r="LG76" i="1"/>
  <c r="LH76" i="1"/>
  <c r="LI76" i="1"/>
  <c r="LJ76" i="1"/>
  <c r="LK76" i="1"/>
  <c r="LL76" i="1"/>
  <c r="LM76" i="1"/>
  <c r="LN76" i="1"/>
  <c r="LO76" i="1"/>
  <c r="LP76" i="1"/>
  <c r="LQ76" i="1"/>
  <c r="LR76" i="1"/>
  <c r="LS76" i="1"/>
  <c r="LT76" i="1"/>
  <c r="LU76" i="1"/>
  <c r="LV76" i="1"/>
  <c r="LW76" i="1"/>
  <c r="LX76" i="1"/>
  <c r="LY76" i="1"/>
  <c r="LZ76" i="1"/>
  <c r="MA76" i="1"/>
  <c r="MB76" i="1"/>
  <c r="MC76" i="1"/>
  <c r="MD76" i="1"/>
  <c r="ME76" i="1"/>
  <c r="GV77" i="1"/>
  <c r="GW77" i="1"/>
  <c r="GX77" i="1"/>
  <c r="GY77" i="1"/>
  <c r="GZ77" i="1"/>
  <c r="HA77" i="1"/>
  <c r="HB77" i="1"/>
  <c r="HC77" i="1"/>
  <c r="HD77" i="1"/>
  <c r="HE77" i="1"/>
  <c r="HF77" i="1"/>
  <c r="HG77" i="1"/>
  <c r="HH77" i="1"/>
  <c r="HI77" i="1"/>
  <c r="HJ77" i="1"/>
  <c r="HK77" i="1"/>
  <c r="HL77" i="1"/>
  <c r="HM77" i="1"/>
  <c r="HN77" i="1"/>
  <c r="HO77" i="1"/>
  <c r="HP77" i="1"/>
  <c r="HQ77" i="1"/>
  <c r="HR77" i="1"/>
  <c r="HS77" i="1"/>
  <c r="HT77" i="1"/>
  <c r="HU77" i="1"/>
  <c r="HV77" i="1"/>
  <c r="HW77" i="1"/>
  <c r="HX77" i="1"/>
  <c r="HY77" i="1"/>
  <c r="HZ77" i="1"/>
  <c r="IA77" i="1"/>
  <c r="IB77" i="1"/>
  <c r="IC77" i="1"/>
  <c r="ID77" i="1"/>
  <c r="IE77" i="1"/>
  <c r="IF77" i="1"/>
  <c r="IG77" i="1"/>
  <c r="IH77" i="1"/>
  <c r="II77" i="1"/>
  <c r="IJ77" i="1"/>
  <c r="IK77" i="1"/>
  <c r="IL77" i="1"/>
  <c r="IM77" i="1"/>
  <c r="IN77" i="1"/>
  <c r="IO77" i="1"/>
  <c r="IP77" i="1"/>
  <c r="IQ77" i="1"/>
  <c r="IR77" i="1"/>
  <c r="IS77" i="1"/>
  <c r="IT77" i="1"/>
  <c r="IU77" i="1"/>
  <c r="IV77" i="1"/>
  <c r="IW77" i="1"/>
  <c r="IX77" i="1"/>
  <c r="IY77" i="1"/>
  <c r="IZ77" i="1"/>
  <c r="JA77" i="1"/>
  <c r="JB77" i="1"/>
  <c r="JC77" i="1"/>
  <c r="JD77" i="1"/>
  <c r="JE77" i="1"/>
  <c r="JF77" i="1"/>
  <c r="JG77" i="1"/>
  <c r="JH77" i="1"/>
  <c r="JI77" i="1"/>
  <c r="JJ77" i="1"/>
  <c r="JK77" i="1"/>
  <c r="JL77" i="1"/>
  <c r="JM77" i="1"/>
  <c r="JN77" i="1"/>
  <c r="JO77" i="1"/>
  <c r="JP77" i="1"/>
  <c r="JQ77" i="1"/>
  <c r="JR77" i="1"/>
  <c r="JS77" i="1"/>
  <c r="JT77" i="1"/>
  <c r="JU77" i="1"/>
  <c r="JV77" i="1"/>
  <c r="JW77" i="1"/>
  <c r="JX77" i="1"/>
  <c r="JY77" i="1"/>
  <c r="JZ77" i="1"/>
  <c r="KA77" i="1"/>
  <c r="KB77" i="1"/>
  <c r="KC77" i="1"/>
  <c r="KD77" i="1"/>
  <c r="KE77" i="1"/>
  <c r="KF77" i="1"/>
  <c r="KG77" i="1"/>
  <c r="KH77" i="1"/>
  <c r="KI77" i="1"/>
  <c r="KJ77" i="1"/>
  <c r="KK77" i="1"/>
  <c r="KL77" i="1"/>
  <c r="KM77" i="1"/>
  <c r="KN77" i="1"/>
  <c r="KO77" i="1"/>
  <c r="KP77" i="1"/>
  <c r="KQ77" i="1"/>
  <c r="KR77" i="1"/>
  <c r="KS77" i="1"/>
  <c r="KT77" i="1"/>
  <c r="KU77" i="1"/>
  <c r="KV77" i="1"/>
  <c r="KW77" i="1"/>
  <c r="KX77" i="1"/>
  <c r="KY77" i="1"/>
  <c r="KZ77" i="1"/>
  <c r="LA77" i="1"/>
  <c r="LB77" i="1"/>
  <c r="LC77" i="1"/>
  <c r="LD77" i="1"/>
  <c r="LE77" i="1"/>
  <c r="LF77" i="1"/>
  <c r="LG77" i="1"/>
  <c r="LH77" i="1"/>
  <c r="LI77" i="1"/>
  <c r="LJ77" i="1"/>
  <c r="LK77" i="1"/>
  <c r="LL77" i="1"/>
  <c r="LM77" i="1"/>
  <c r="LN77" i="1"/>
  <c r="LO77" i="1"/>
  <c r="LP77" i="1"/>
  <c r="LQ77" i="1"/>
  <c r="LR77" i="1"/>
  <c r="LS77" i="1"/>
  <c r="LT77" i="1"/>
  <c r="LU77" i="1"/>
  <c r="LV77" i="1"/>
  <c r="LW77" i="1"/>
  <c r="LX77" i="1"/>
  <c r="LY77" i="1"/>
  <c r="LZ77" i="1"/>
  <c r="MA77" i="1"/>
  <c r="MB77" i="1"/>
  <c r="MC77" i="1"/>
  <c r="MD77" i="1"/>
  <c r="ME77" i="1"/>
  <c r="GV78" i="1"/>
  <c r="GW78" i="1"/>
  <c r="GX78" i="1"/>
  <c r="GY78" i="1"/>
  <c r="GZ78" i="1"/>
  <c r="HA78" i="1"/>
  <c r="HB78" i="1"/>
  <c r="HC78" i="1"/>
  <c r="HD78" i="1"/>
  <c r="HE78" i="1"/>
  <c r="HF78" i="1"/>
  <c r="HG78" i="1"/>
  <c r="HH78" i="1"/>
  <c r="HI78" i="1"/>
  <c r="HJ78" i="1"/>
  <c r="HK78" i="1"/>
  <c r="HL78" i="1"/>
  <c r="HM78" i="1"/>
  <c r="HN78" i="1"/>
  <c r="HO78" i="1"/>
  <c r="HP78" i="1"/>
  <c r="HQ78" i="1"/>
  <c r="HR78" i="1"/>
  <c r="HS78" i="1"/>
  <c r="HT78" i="1"/>
  <c r="HU78" i="1"/>
  <c r="HV78" i="1"/>
  <c r="HW78" i="1"/>
  <c r="HX78" i="1"/>
  <c r="HY78" i="1"/>
  <c r="HZ78" i="1"/>
  <c r="IA78" i="1"/>
  <c r="IB78" i="1"/>
  <c r="IC78" i="1"/>
  <c r="ID78" i="1"/>
  <c r="IE78" i="1"/>
  <c r="IF78" i="1"/>
  <c r="IG78" i="1"/>
  <c r="IH78" i="1"/>
  <c r="II78" i="1"/>
  <c r="IJ78" i="1"/>
  <c r="IK78" i="1"/>
  <c r="IL78" i="1"/>
  <c r="IM78" i="1"/>
  <c r="IN78" i="1"/>
  <c r="IO78" i="1"/>
  <c r="IP78" i="1"/>
  <c r="IQ78" i="1"/>
  <c r="IR78" i="1"/>
  <c r="IS78" i="1"/>
  <c r="IT78" i="1"/>
  <c r="IU78" i="1"/>
  <c r="IV78" i="1"/>
  <c r="IW78" i="1"/>
  <c r="IX78" i="1"/>
  <c r="IY78" i="1"/>
  <c r="IZ78" i="1"/>
  <c r="JA78" i="1"/>
  <c r="JB78" i="1"/>
  <c r="JC78" i="1"/>
  <c r="JD78" i="1"/>
  <c r="JE78" i="1"/>
  <c r="JF78" i="1"/>
  <c r="JG78" i="1"/>
  <c r="JH78" i="1"/>
  <c r="JI78" i="1"/>
  <c r="JJ78" i="1"/>
  <c r="JK78" i="1"/>
  <c r="JL78" i="1"/>
  <c r="JM78" i="1"/>
  <c r="JN78" i="1"/>
  <c r="JO78" i="1"/>
  <c r="JP78" i="1"/>
  <c r="JQ78" i="1"/>
  <c r="JR78" i="1"/>
  <c r="JS78" i="1"/>
  <c r="JT78" i="1"/>
  <c r="JU78" i="1"/>
  <c r="JV78" i="1"/>
  <c r="JW78" i="1"/>
  <c r="JX78" i="1"/>
  <c r="JY78" i="1"/>
  <c r="JZ78" i="1"/>
  <c r="KA78" i="1"/>
  <c r="KB78" i="1"/>
  <c r="KC78" i="1"/>
  <c r="KD78" i="1"/>
  <c r="KE78" i="1"/>
  <c r="KF78" i="1"/>
  <c r="KG78" i="1"/>
  <c r="KH78" i="1"/>
  <c r="KI78" i="1"/>
  <c r="KJ78" i="1"/>
  <c r="KK78" i="1"/>
  <c r="KL78" i="1"/>
  <c r="KM78" i="1"/>
  <c r="KN78" i="1"/>
  <c r="KO78" i="1"/>
  <c r="KP78" i="1"/>
  <c r="KQ78" i="1"/>
  <c r="KR78" i="1"/>
  <c r="KS78" i="1"/>
  <c r="KT78" i="1"/>
  <c r="KU78" i="1"/>
  <c r="KV78" i="1"/>
  <c r="KW78" i="1"/>
  <c r="KX78" i="1"/>
  <c r="KY78" i="1"/>
  <c r="KZ78" i="1"/>
  <c r="LA78" i="1"/>
  <c r="LB78" i="1"/>
  <c r="LC78" i="1"/>
  <c r="LD78" i="1"/>
  <c r="LE78" i="1"/>
  <c r="LF78" i="1"/>
  <c r="LG78" i="1"/>
  <c r="LH78" i="1"/>
  <c r="LI78" i="1"/>
  <c r="LJ78" i="1"/>
  <c r="LK78" i="1"/>
  <c r="LL78" i="1"/>
  <c r="LM78" i="1"/>
  <c r="LN78" i="1"/>
  <c r="LO78" i="1"/>
  <c r="LP78" i="1"/>
  <c r="LQ78" i="1"/>
  <c r="LR78" i="1"/>
  <c r="LS78" i="1"/>
  <c r="LT78" i="1"/>
  <c r="LU78" i="1"/>
  <c r="LV78" i="1"/>
  <c r="LW78" i="1"/>
  <c r="LX78" i="1"/>
  <c r="LY78" i="1"/>
  <c r="LZ78" i="1"/>
  <c r="MA78" i="1"/>
  <c r="MB78" i="1"/>
  <c r="MC78" i="1"/>
  <c r="MD78" i="1"/>
  <c r="ME78" i="1"/>
  <c r="GV79" i="1"/>
  <c r="GW79" i="1"/>
  <c r="GX79" i="1"/>
  <c r="GY79" i="1"/>
  <c r="GZ79" i="1"/>
  <c r="HA79" i="1"/>
  <c r="HB79" i="1"/>
  <c r="HC79" i="1"/>
  <c r="HD79" i="1"/>
  <c r="HE79" i="1"/>
  <c r="HF79" i="1"/>
  <c r="HG79" i="1"/>
  <c r="HH79" i="1"/>
  <c r="HI79" i="1"/>
  <c r="HJ79" i="1"/>
  <c r="HK79" i="1"/>
  <c r="HL79" i="1"/>
  <c r="HM79" i="1"/>
  <c r="HN79" i="1"/>
  <c r="HO79" i="1"/>
  <c r="HP79" i="1"/>
  <c r="HQ79" i="1"/>
  <c r="HR79" i="1"/>
  <c r="HS79" i="1"/>
  <c r="HT79" i="1"/>
  <c r="HU79" i="1"/>
  <c r="HV79" i="1"/>
  <c r="HW79" i="1"/>
  <c r="HX79" i="1"/>
  <c r="HY79" i="1"/>
  <c r="HZ79" i="1"/>
  <c r="IA79" i="1"/>
  <c r="IB79" i="1"/>
  <c r="IC79" i="1"/>
  <c r="ID79" i="1"/>
  <c r="IE79" i="1"/>
  <c r="IF79" i="1"/>
  <c r="IG79" i="1"/>
  <c r="IH79" i="1"/>
  <c r="II79" i="1"/>
  <c r="IJ79" i="1"/>
  <c r="IK79" i="1"/>
  <c r="IL79" i="1"/>
  <c r="IM79" i="1"/>
  <c r="IN79" i="1"/>
  <c r="IO79" i="1"/>
  <c r="IP79" i="1"/>
  <c r="IQ79" i="1"/>
  <c r="IR79" i="1"/>
  <c r="IS79" i="1"/>
  <c r="IT79" i="1"/>
  <c r="IU79" i="1"/>
  <c r="IV79" i="1"/>
  <c r="IW79" i="1"/>
  <c r="IX79" i="1"/>
  <c r="IY79" i="1"/>
  <c r="IZ79" i="1"/>
  <c r="JA79" i="1"/>
  <c r="JB79" i="1"/>
  <c r="JC79" i="1"/>
  <c r="JD79" i="1"/>
  <c r="JE79" i="1"/>
  <c r="JF79" i="1"/>
  <c r="JG79" i="1"/>
  <c r="JH79" i="1"/>
  <c r="JI79" i="1"/>
  <c r="JJ79" i="1"/>
  <c r="JK79" i="1"/>
  <c r="JL79" i="1"/>
  <c r="JM79" i="1"/>
  <c r="JN79" i="1"/>
  <c r="JO79" i="1"/>
  <c r="JP79" i="1"/>
  <c r="JQ79" i="1"/>
  <c r="JR79" i="1"/>
  <c r="JS79" i="1"/>
  <c r="JT79" i="1"/>
  <c r="JU79" i="1"/>
  <c r="JV79" i="1"/>
  <c r="JW79" i="1"/>
  <c r="JX79" i="1"/>
  <c r="JY79" i="1"/>
  <c r="JZ79" i="1"/>
  <c r="KA79" i="1"/>
  <c r="KB79" i="1"/>
  <c r="KC79" i="1"/>
  <c r="KD79" i="1"/>
  <c r="KE79" i="1"/>
  <c r="KF79" i="1"/>
  <c r="KG79" i="1"/>
  <c r="KH79" i="1"/>
  <c r="KI79" i="1"/>
  <c r="KJ79" i="1"/>
  <c r="KK79" i="1"/>
  <c r="KL79" i="1"/>
  <c r="KM79" i="1"/>
  <c r="KN79" i="1"/>
  <c r="KO79" i="1"/>
  <c r="KP79" i="1"/>
  <c r="KQ79" i="1"/>
  <c r="KR79" i="1"/>
  <c r="KS79" i="1"/>
  <c r="KT79" i="1"/>
  <c r="KU79" i="1"/>
  <c r="KV79" i="1"/>
  <c r="KW79" i="1"/>
  <c r="KX79" i="1"/>
  <c r="KY79" i="1"/>
  <c r="KZ79" i="1"/>
  <c r="LA79" i="1"/>
  <c r="LB79" i="1"/>
  <c r="LC79" i="1"/>
  <c r="LD79" i="1"/>
  <c r="LE79" i="1"/>
  <c r="LF79" i="1"/>
  <c r="LG79" i="1"/>
  <c r="LH79" i="1"/>
  <c r="LI79" i="1"/>
  <c r="LJ79" i="1"/>
  <c r="LK79" i="1"/>
  <c r="LL79" i="1"/>
  <c r="LM79" i="1"/>
  <c r="LN79" i="1"/>
  <c r="LO79" i="1"/>
  <c r="LP79" i="1"/>
  <c r="LQ79" i="1"/>
  <c r="LR79" i="1"/>
  <c r="LS79" i="1"/>
  <c r="LT79" i="1"/>
  <c r="LU79" i="1"/>
  <c r="LV79" i="1"/>
  <c r="LW79" i="1"/>
  <c r="LX79" i="1"/>
  <c r="LY79" i="1"/>
  <c r="LZ79" i="1"/>
  <c r="MA79" i="1"/>
  <c r="MB79" i="1"/>
  <c r="MC79" i="1"/>
  <c r="MD79" i="1"/>
  <c r="ME79" i="1"/>
  <c r="GV80" i="1"/>
  <c r="GW80" i="1"/>
  <c r="GX80" i="1"/>
  <c r="GY80" i="1"/>
  <c r="GZ80" i="1"/>
  <c r="HA80" i="1"/>
  <c r="HB80" i="1"/>
  <c r="HC80" i="1"/>
  <c r="HD80" i="1"/>
  <c r="HE80" i="1"/>
  <c r="HF80" i="1"/>
  <c r="HG80" i="1"/>
  <c r="HH80" i="1"/>
  <c r="HI80" i="1"/>
  <c r="HJ80" i="1"/>
  <c r="HK80" i="1"/>
  <c r="HL80" i="1"/>
  <c r="HM80" i="1"/>
  <c r="HN80" i="1"/>
  <c r="HO80" i="1"/>
  <c r="HP80" i="1"/>
  <c r="HQ80" i="1"/>
  <c r="HR80" i="1"/>
  <c r="HS80" i="1"/>
  <c r="HT80" i="1"/>
  <c r="HU80" i="1"/>
  <c r="HV80" i="1"/>
  <c r="HW80" i="1"/>
  <c r="HX80" i="1"/>
  <c r="HY80" i="1"/>
  <c r="HZ80" i="1"/>
  <c r="IA80" i="1"/>
  <c r="IB80" i="1"/>
  <c r="IC80" i="1"/>
  <c r="ID80" i="1"/>
  <c r="IE80" i="1"/>
  <c r="IF80" i="1"/>
  <c r="IG80" i="1"/>
  <c r="IH80" i="1"/>
  <c r="II80" i="1"/>
  <c r="IJ80" i="1"/>
  <c r="IK80" i="1"/>
  <c r="IL80" i="1"/>
  <c r="IM80" i="1"/>
  <c r="IN80" i="1"/>
  <c r="IO80" i="1"/>
  <c r="IP80" i="1"/>
  <c r="IQ80" i="1"/>
  <c r="IR80" i="1"/>
  <c r="IS80" i="1"/>
  <c r="IT80" i="1"/>
  <c r="IU80" i="1"/>
  <c r="IV80" i="1"/>
  <c r="IW80" i="1"/>
  <c r="IX80" i="1"/>
  <c r="IY80" i="1"/>
  <c r="IZ80" i="1"/>
  <c r="JA80" i="1"/>
  <c r="JB80" i="1"/>
  <c r="JC80" i="1"/>
  <c r="JD80" i="1"/>
  <c r="JE80" i="1"/>
  <c r="JF80" i="1"/>
  <c r="JG80" i="1"/>
  <c r="JH80" i="1"/>
  <c r="JI80" i="1"/>
  <c r="JJ80" i="1"/>
  <c r="JK80" i="1"/>
  <c r="JL80" i="1"/>
  <c r="JM80" i="1"/>
  <c r="JN80" i="1"/>
  <c r="JO80" i="1"/>
  <c r="JP80" i="1"/>
  <c r="JQ80" i="1"/>
  <c r="JR80" i="1"/>
  <c r="JS80" i="1"/>
  <c r="JT80" i="1"/>
  <c r="JU80" i="1"/>
  <c r="JV80" i="1"/>
  <c r="JW80" i="1"/>
  <c r="JX80" i="1"/>
  <c r="JY80" i="1"/>
  <c r="JZ80" i="1"/>
  <c r="KA80" i="1"/>
  <c r="KB80" i="1"/>
  <c r="KC80" i="1"/>
  <c r="KD80" i="1"/>
  <c r="KE80" i="1"/>
  <c r="KF80" i="1"/>
  <c r="KG80" i="1"/>
  <c r="KH80" i="1"/>
  <c r="KI80" i="1"/>
  <c r="KJ80" i="1"/>
  <c r="KK80" i="1"/>
  <c r="KL80" i="1"/>
  <c r="KM80" i="1"/>
  <c r="KN80" i="1"/>
  <c r="KO80" i="1"/>
  <c r="KP80" i="1"/>
  <c r="KQ80" i="1"/>
  <c r="KR80" i="1"/>
  <c r="KS80" i="1"/>
  <c r="KT80" i="1"/>
  <c r="KU80" i="1"/>
  <c r="KV80" i="1"/>
  <c r="KW80" i="1"/>
  <c r="KX80" i="1"/>
  <c r="KY80" i="1"/>
  <c r="KZ80" i="1"/>
  <c r="LA80" i="1"/>
  <c r="LB80" i="1"/>
  <c r="LC80" i="1"/>
  <c r="LD80" i="1"/>
  <c r="LE80" i="1"/>
  <c r="LF80" i="1"/>
  <c r="LG80" i="1"/>
  <c r="LH80" i="1"/>
  <c r="LI80" i="1"/>
  <c r="LJ80" i="1"/>
  <c r="LK80" i="1"/>
  <c r="LL80" i="1"/>
  <c r="LM80" i="1"/>
  <c r="LN80" i="1"/>
  <c r="LO80" i="1"/>
  <c r="LP80" i="1"/>
  <c r="LQ80" i="1"/>
  <c r="LR80" i="1"/>
  <c r="LS80" i="1"/>
  <c r="LT80" i="1"/>
  <c r="LU80" i="1"/>
  <c r="LV80" i="1"/>
  <c r="LW80" i="1"/>
  <c r="LX80" i="1"/>
  <c r="LY80" i="1"/>
  <c r="LZ80" i="1"/>
  <c r="MA80" i="1"/>
  <c r="MB80" i="1"/>
  <c r="MC80" i="1"/>
  <c r="MD80" i="1"/>
  <c r="ME80" i="1"/>
  <c r="GV81" i="1"/>
  <c r="GW81" i="1"/>
  <c r="GX81" i="1"/>
  <c r="GY81" i="1"/>
  <c r="GZ81" i="1"/>
  <c r="HA81" i="1"/>
  <c r="HB81" i="1"/>
  <c r="HC81" i="1"/>
  <c r="HD81" i="1"/>
  <c r="HE81" i="1"/>
  <c r="HF81" i="1"/>
  <c r="HG81" i="1"/>
  <c r="HH81" i="1"/>
  <c r="HI81" i="1"/>
  <c r="HJ81" i="1"/>
  <c r="HK81" i="1"/>
  <c r="HL81" i="1"/>
  <c r="HM81" i="1"/>
  <c r="HN81" i="1"/>
  <c r="HO81" i="1"/>
  <c r="HP81" i="1"/>
  <c r="HQ81" i="1"/>
  <c r="HR81" i="1"/>
  <c r="HS81" i="1"/>
  <c r="HT81" i="1"/>
  <c r="HU81" i="1"/>
  <c r="HV81" i="1"/>
  <c r="HW81" i="1"/>
  <c r="HX81" i="1"/>
  <c r="HY81" i="1"/>
  <c r="HZ81" i="1"/>
  <c r="IA81" i="1"/>
  <c r="IB81" i="1"/>
  <c r="IC81" i="1"/>
  <c r="ID81" i="1"/>
  <c r="IE81" i="1"/>
  <c r="IF81" i="1"/>
  <c r="IG81" i="1"/>
  <c r="IH81" i="1"/>
  <c r="II81" i="1"/>
  <c r="IJ81" i="1"/>
  <c r="IK81" i="1"/>
  <c r="IL81" i="1"/>
  <c r="IM81" i="1"/>
  <c r="IN81" i="1"/>
  <c r="IO81" i="1"/>
  <c r="IP81" i="1"/>
  <c r="IQ81" i="1"/>
  <c r="IR81" i="1"/>
  <c r="IS81" i="1"/>
  <c r="IT81" i="1"/>
  <c r="IU81" i="1"/>
  <c r="IV81" i="1"/>
  <c r="IW81" i="1"/>
  <c r="IX81" i="1"/>
  <c r="IY81" i="1"/>
  <c r="IZ81" i="1"/>
  <c r="JA81" i="1"/>
  <c r="JB81" i="1"/>
  <c r="JC81" i="1"/>
  <c r="JD81" i="1"/>
  <c r="JE81" i="1"/>
  <c r="JF81" i="1"/>
  <c r="JG81" i="1"/>
  <c r="JH81" i="1"/>
  <c r="JI81" i="1"/>
  <c r="JJ81" i="1"/>
  <c r="JK81" i="1"/>
  <c r="JL81" i="1"/>
  <c r="JM81" i="1"/>
  <c r="JN81" i="1"/>
  <c r="JO81" i="1"/>
  <c r="JP81" i="1"/>
  <c r="JQ81" i="1"/>
  <c r="JR81" i="1"/>
  <c r="JS81" i="1"/>
  <c r="JT81" i="1"/>
  <c r="JU81" i="1"/>
  <c r="JV81" i="1"/>
  <c r="JW81" i="1"/>
  <c r="JX81" i="1"/>
  <c r="JY81" i="1"/>
  <c r="JZ81" i="1"/>
  <c r="KA81" i="1"/>
  <c r="KB81" i="1"/>
  <c r="KC81" i="1"/>
  <c r="KD81" i="1"/>
  <c r="KE81" i="1"/>
  <c r="KF81" i="1"/>
  <c r="KG81" i="1"/>
  <c r="KH81" i="1"/>
  <c r="KI81" i="1"/>
  <c r="KJ81" i="1"/>
  <c r="KK81" i="1"/>
  <c r="KL81" i="1"/>
  <c r="KM81" i="1"/>
  <c r="KN81" i="1"/>
  <c r="KO81" i="1"/>
  <c r="KP81" i="1"/>
  <c r="KQ81" i="1"/>
  <c r="KR81" i="1"/>
  <c r="KS81" i="1"/>
  <c r="KT81" i="1"/>
  <c r="KU81" i="1"/>
  <c r="KV81" i="1"/>
  <c r="KW81" i="1"/>
  <c r="KX81" i="1"/>
  <c r="KY81" i="1"/>
  <c r="KZ81" i="1"/>
  <c r="LA81" i="1"/>
  <c r="LB81" i="1"/>
  <c r="LC81" i="1"/>
  <c r="LD81" i="1"/>
  <c r="LE81" i="1"/>
  <c r="LF81" i="1"/>
  <c r="LG81" i="1"/>
  <c r="LH81" i="1"/>
  <c r="LI81" i="1"/>
  <c r="LJ81" i="1"/>
  <c r="LK81" i="1"/>
  <c r="LL81" i="1"/>
  <c r="LM81" i="1"/>
  <c r="LN81" i="1"/>
  <c r="LO81" i="1"/>
  <c r="LP81" i="1"/>
  <c r="LQ81" i="1"/>
  <c r="LR81" i="1"/>
  <c r="LS81" i="1"/>
  <c r="LT81" i="1"/>
  <c r="LU81" i="1"/>
  <c r="LV81" i="1"/>
  <c r="LW81" i="1"/>
  <c r="LX81" i="1"/>
  <c r="LY81" i="1"/>
  <c r="LZ81" i="1"/>
  <c r="MA81" i="1"/>
  <c r="MB81" i="1"/>
  <c r="MC81" i="1"/>
  <c r="MD81" i="1"/>
  <c r="ME81" i="1"/>
  <c r="GV82" i="1"/>
  <c r="GW82" i="1"/>
  <c r="GX82" i="1"/>
  <c r="GY82" i="1"/>
  <c r="GZ82" i="1"/>
  <c r="HA82" i="1"/>
  <c r="HB82" i="1"/>
  <c r="HC82" i="1"/>
  <c r="HD82" i="1"/>
  <c r="HE82" i="1"/>
  <c r="HF82" i="1"/>
  <c r="HG82" i="1"/>
  <c r="HH82" i="1"/>
  <c r="HI82" i="1"/>
  <c r="HJ82" i="1"/>
  <c r="HK82" i="1"/>
  <c r="HL82" i="1"/>
  <c r="HM82" i="1"/>
  <c r="HN82" i="1"/>
  <c r="HO82" i="1"/>
  <c r="HP82" i="1"/>
  <c r="HQ82" i="1"/>
  <c r="HR82" i="1"/>
  <c r="HS82" i="1"/>
  <c r="HT82" i="1"/>
  <c r="HU82" i="1"/>
  <c r="HV82" i="1"/>
  <c r="HW82" i="1"/>
  <c r="HX82" i="1"/>
  <c r="HY82" i="1"/>
  <c r="HZ82" i="1"/>
  <c r="IA82" i="1"/>
  <c r="IB82" i="1"/>
  <c r="IC82" i="1"/>
  <c r="ID82" i="1"/>
  <c r="IE82" i="1"/>
  <c r="IF82" i="1"/>
  <c r="IG82" i="1"/>
  <c r="IH82" i="1"/>
  <c r="II82" i="1"/>
  <c r="IJ82" i="1"/>
  <c r="IK82" i="1"/>
  <c r="IL82" i="1"/>
  <c r="IM82" i="1"/>
  <c r="IN82" i="1"/>
  <c r="IO82" i="1"/>
  <c r="IP82" i="1"/>
  <c r="IQ82" i="1"/>
  <c r="IR82" i="1"/>
  <c r="IS82" i="1"/>
  <c r="IT82" i="1"/>
  <c r="IU82" i="1"/>
  <c r="IV82" i="1"/>
  <c r="IW82" i="1"/>
  <c r="IX82" i="1"/>
  <c r="IY82" i="1"/>
  <c r="IZ82" i="1"/>
  <c r="JA82" i="1"/>
  <c r="JB82" i="1"/>
  <c r="JC82" i="1"/>
  <c r="JD82" i="1"/>
  <c r="JE82" i="1"/>
  <c r="JF82" i="1"/>
  <c r="JG82" i="1"/>
  <c r="JH82" i="1"/>
  <c r="JI82" i="1"/>
  <c r="JJ82" i="1"/>
  <c r="JK82" i="1"/>
  <c r="JL82" i="1"/>
  <c r="JM82" i="1"/>
  <c r="JN82" i="1"/>
  <c r="JO82" i="1"/>
  <c r="JP82" i="1"/>
  <c r="JQ82" i="1"/>
  <c r="JR82" i="1"/>
  <c r="JS82" i="1"/>
  <c r="JT82" i="1"/>
  <c r="JU82" i="1"/>
  <c r="JV82" i="1"/>
  <c r="JW82" i="1"/>
  <c r="JX82" i="1"/>
  <c r="JY82" i="1"/>
  <c r="JZ82" i="1"/>
  <c r="KA82" i="1"/>
  <c r="KB82" i="1"/>
  <c r="KC82" i="1"/>
  <c r="KD82" i="1"/>
  <c r="KE82" i="1"/>
  <c r="KF82" i="1"/>
  <c r="KG82" i="1"/>
  <c r="KH82" i="1"/>
  <c r="KI82" i="1"/>
  <c r="KJ82" i="1"/>
  <c r="KK82" i="1"/>
  <c r="KL82" i="1"/>
  <c r="KM82" i="1"/>
  <c r="KN82" i="1"/>
  <c r="KO82" i="1"/>
  <c r="KP82" i="1"/>
  <c r="KQ82" i="1"/>
  <c r="KR82" i="1"/>
  <c r="KS82" i="1"/>
  <c r="KT82" i="1"/>
  <c r="KU82" i="1"/>
  <c r="KV82" i="1"/>
  <c r="KW82" i="1"/>
  <c r="KX82" i="1"/>
  <c r="KY82" i="1"/>
  <c r="KZ82" i="1"/>
  <c r="LA82" i="1"/>
  <c r="LB82" i="1"/>
  <c r="LC82" i="1"/>
  <c r="LD82" i="1"/>
  <c r="LE82" i="1"/>
  <c r="LF82" i="1"/>
  <c r="LG82" i="1"/>
  <c r="LH82" i="1"/>
  <c r="LI82" i="1"/>
  <c r="LJ82" i="1"/>
  <c r="LK82" i="1"/>
  <c r="LL82" i="1"/>
  <c r="LM82" i="1"/>
  <c r="LN82" i="1"/>
  <c r="LO82" i="1"/>
  <c r="LP82" i="1"/>
  <c r="LQ82" i="1"/>
  <c r="LR82" i="1"/>
  <c r="LS82" i="1"/>
  <c r="LT82" i="1"/>
  <c r="LU82" i="1"/>
  <c r="LV82" i="1"/>
  <c r="LW82" i="1"/>
  <c r="LX82" i="1"/>
  <c r="LY82" i="1"/>
  <c r="LZ82" i="1"/>
  <c r="MA82" i="1"/>
  <c r="MB82" i="1"/>
  <c r="MC82" i="1"/>
  <c r="MD82" i="1"/>
  <c r="ME82" i="1"/>
  <c r="GV83" i="1"/>
  <c r="GW83" i="1"/>
  <c r="GX83" i="1"/>
  <c r="GY83" i="1"/>
  <c r="GZ83" i="1"/>
  <c r="HA83" i="1"/>
  <c r="HB83" i="1"/>
  <c r="HC83" i="1"/>
  <c r="HD83" i="1"/>
  <c r="HE83" i="1"/>
  <c r="HF83" i="1"/>
  <c r="HG83" i="1"/>
  <c r="HH83" i="1"/>
  <c r="HI83" i="1"/>
  <c r="HJ83" i="1"/>
  <c r="HK83" i="1"/>
  <c r="HL83" i="1"/>
  <c r="HM83" i="1"/>
  <c r="HN83" i="1"/>
  <c r="HO83" i="1"/>
  <c r="HP83" i="1"/>
  <c r="HQ83" i="1"/>
  <c r="HR83" i="1"/>
  <c r="HS83" i="1"/>
  <c r="HT83" i="1"/>
  <c r="HU83" i="1"/>
  <c r="HV83" i="1"/>
  <c r="HW83" i="1"/>
  <c r="HX83" i="1"/>
  <c r="HY83" i="1"/>
  <c r="HZ83" i="1"/>
  <c r="IA83" i="1"/>
  <c r="IB83" i="1"/>
  <c r="IC83" i="1"/>
  <c r="ID83" i="1"/>
  <c r="IE83" i="1"/>
  <c r="IF83" i="1"/>
  <c r="IG83" i="1"/>
  <c r="IH83" i="1"/>
  <c r="II83" i="1"/>
  <c r="IJ83" i="1"/>
  <c r="IK83" i="1"/>
  <c r="IL83" i="1"/>
  <c r="IM83" i="1"/>
  <c r="IN83" i="1"/>
  <c r="IO83" i="1"/>
  <c r="IP83" i="1"/>
  <c r="IQ83" i="1"/>
  <c r="IR83" i="1"/>
  <c r="IS83" i="1"/>
  <c r="IT83" i="1"/>
  <c r="IU83" i="1"/>
  <c r="IV83" i="1"/>
  <c r="IW83" i="1"/>
  <c r="IX83" i="1"/>
  <c r="IY83" i="1"/>
  <c r="IZ83" i="1"/>
  <c r="JA83" i="1"/>
  <c r="JB83" i="1"/>
  <c r="JC83" i="1"/>
  <c r="JD83" i="1"/>
  <c r="JE83" i="1"/>
  <c r="JF83" i="1"/>
  <c r="JG83" i="1"/>
  <c r="JH83" i="1"/>
  <c r="JI83" i="1"/>
  <c r="JJ83" i="1"/>
  <c r="JK83" i="1"/>
  <c r="JL83" i="1"/>
  <c r="JM83" i="1"/>
  <c r="JN83" i="1"/>
  <c r="JO83" i="1"/>
  <c r="JP83" i="1"/>
  <c r="JQ83" i="1"/>
  <c r="JR83" i="1"/>
  <c r="JS83" i="1"/>
  <c r="JT83" i="1"/>
  <c r="JU83" i="1"/>
  <c r="JV83" i="1"/>
  <c r="JW83" i="1"/>
  <c r="JX83" i="1"/>
  <c r="JY83" i="1"/>
  <c r="JZ83" i="1"/>
  <c r="KA83" i="1"/>
  <c r="KB83" i="1"/>
  <c r="KC83" i="1"/>
  <c r="KD83" i="1"/>
  <c r="KE83" i="1"/>
  <c r="KF83" i="1"/>
  <c r="KG83" i="1"/>
  <c r="KH83" i="1"/>
  <c r="KI83" i="1"/>
  <c r="KJ83" i="1"/>
  <c r="KK83" i="1"/>
  <c r="KL83" i="1"/>
  <c r="KM83" i="1"/>
  <c r="KN83" i="1"/>
  <c r="KO83" i="1"/>
  <c r="KP83" i="1"/>
  <c r="KQ83" i="1"/>
  <c r="KR83" i="1"/>
  <c r="KS83" i="1"/>
  <c r="KT83" i="1"/>
  <c r="KU83" i="1"/>
  <c r="KV83" i="1"/>
  <c r="KW83" i="1"/>
  <c r="KX83" i="1"/>
  <c r="KY83" i="1"/>
  <c r="KZ83" i="1"/>
  <c r="LA83" i="1"/>
  <c r="LB83" i="1"/>
  <c r="LC83" i="1"/>
  <c r="LD83" i="1"/>
  <c r="LE83" i="1"/>
  <c r="LF83" i="1"/>
  <c r="LG83" i="1"/>
  <c r="LH83" i="1"/>
  <c r="LI83" i="1"/>
  <c r="LJ83" i="1"/>
  <c r="LK83" i="1"/>
  <c r="LL83" i="1"/>
  <c r="LM83" i="1"/>
  <c r="LN83" i="1"/>
  <c r="LO83" i="1"/>
  <c r="LP83" i="1"/>
  <c r="LQ83" i="1"/>
  <c r="LR83" i="1"/>
  <c r="LS83" i="1"/>
  <c r="LT83" i="1"/>
  <c r="LU83" i="1"/>
  <c r="LV83" i="1"/>
  <c r="LW83" i="1"/>
  <c r="LX83" i="1"/>
  <c r="LY83" i="1"/>
  <c r="LZ83" i="1"/>
  <c r="MA83" i="1"/>
  <c r="MB83" i="1"/>
  <c r="MC83" i="1"/>
  <c r="MD83" i="1"/>
  <c r="ME83" i="1"/>
  <c r="GV84" i="1"/>
  <c r="GW84" i="1"/>
  <c r="GX84" i="1"/>
  <c r="GY84" i="1"/>
  <c r="GZ84" i="1"/>
  <c r="HA84" i="1"/>
  <c r="HB84" i="1"/>
  <c r="HC84" i="1"/>
  <c r="HD84" i="1"/>
  <c r="HE84" i="1"/>
  <c r="HF84" i="1"/>
  <c r="HG84" i="1"/>
  <c r="HH84" i="1"/>
  <c r="HI84" i="1"/>
  <c r="HJ84" i="1"/>
  <c r="HK84" i="1"/>
  <c r="HL84" i="1"/>
  <c r="HM84" i="1"/>
  <c r="HN84" i="1"/>
  <c r="HO84" i="1"/>
  <c r="HP84" i="1"/>
  <c r="HQ84" i="1"/>
  <c r="HR84" i="1"/>
  <c r="HS84" i="1"/>
  <c r="HT84" i="1"/>
  <c r="HU84" i="1"/>
  <c r="HV84" i="1"/>
  <c r="HW84" i="1"/>
  <c r="HX84" i="1"/>
  <c r="HY84" i="1"/>
  <c r="HZ84" i="1"/>
  <c r="IA84" i="1"/>
  <c r="IB84" i="1"/>
  <c r="IC84" i="1"/>
  <c r="ID84" i="1"/>
  <c r="IE84" i="1"/>
  <c r="IF84" i="1"/>
  <c r="IG84" i="1"/>
  <c r="IH84" i="1"/>
  <c r="II84" i="1"/>
  <c r="IJ84" i="1"/>
  <c r="IK84" i="1"/>
  <c r="IL84" i="1"/>
  <c r="IM84" i="1"/>
  <c r="IN84" i="1"/>
  <c r="IO84" i="1"/>
  <c r="IP84" i="1"/>
  <c r="IQ84" i="1"/>
  <c r="IR84" i="1"/>
  <c r="IS84" i="1"/>
  <c r="IT84" i="1"/>
  <c r="IU84" i="1"/>
  <c r="IV84" i="1"/>
  <c r="IW84" i="1"/>
  <c r="IX84" i="1"/>
  <c r="IY84" i="1"/>
  <c r="IZ84" i="1"/>
  <c r="JA84" i="1"/>
  <c r="JB84" i="1"/>
  <c r="JC84" i="1"/>
  <c r="JD84" i="1"/>
  <c r="JE84" i="1"/>
  <c r="JF84" i="1"/>
  <c r="JG84" i="1"/>
  <c r="JH84" i="1"/>
  <c r="JI84" i="1"/>
  <c r="JJ84" i="1"/>
  <c r="JK84" i="1"/>
  <c r="JL84" i="1"/>
  <c r="JM84" i="1"/>
  <c r="JN84" i="1"/>
  <c r="JO84" i="1"/>
  <c r="JP84" i="1"/>
  <c r="JQ84" i="1"/>
  <c r="JR84" i="1"/>
  <c r="JS84" i="1"/>
  <c r="JT84" i="1"/>
  <c r="JU84" i="1"/>
  <c r="JV84" i="1"/>
  <c r="JW84" i="1"/>
  <c r="JX84" i="1"/>
  <c r="JY84" i="1"/>
  <c r="JZ84" i="1"/>
  <c r="KA84" i="1"/>
  <c r="KB84" i="1"/>
  <c r="KC84" i="1"/>
  <c r="KD84" i="1"/>
  <c r="KE84" i="1"/>
  <c r="KF84" i="1"/>
  <c r="KG84" i="1"/>
  <c r="KH84" i="1"/>
  <c r="KI84" i="1"/>
  <c r="KJ84" i="1"/>
  <c r="KK84" i="1"/>
  <c r="KL84" i="1"/>
  <c r="KM84" i="1"/>
  <c r="KN84" i="1"/>
  <c r="KO84" i="1"/>
  <c r="KP84" i="1"/>
  <c r="KQ84" i="1"/>
  <c r="KR84" i="1"/>
  <c r="KS84" i="1"/>
  <c r="KT84" i="1"/>
  <c r="KU84" i="1"/>
  <c r="KV84" i="1"/>
  <c r="KW84" i="1"/>
  <c r="KX84" i="1"/>
  <c r="KY84" i="1"/>
  <c r="KZ84" i="1"/>
  <c r="LA84" i="1"/>
  <c r="LB84" i="1"/>
  <c r="LC84" i="1"/>
  <c r="LD84" i="1"/>
  <c r="LE84" i="1"/>
  <c r="LF84" i="1"/>
  <c r="LG84" i="1"/>
  <c r="LH84" i="1"/>
  <c r="LI84" i="1"/>
  <c r="LJ84" i="1"/>
  <c r="LK84" i="1"/>
  <c r="LL84" i="1"/>
  <c r="LM84" i="1"/>
  <c r="LN84" i="1"/>
  <c r="LO84" i="1"/>
  <c r="LP84" i="1"/>
  <c r="LQ84" i="1"/>
  <c r="LR84" i="1"/>
  <c r="LS84" i="1"/>
  <c r="LT84" i="1"/>
  <c r="LU84" i="1"/>
  <c r="LV84" i="1"/>
  <c r="LW84" i="1"/>
  <c r="LX84" i="1"/>
  <c r="LY84" i="1"/>
  <c r="LZ84" i="1"/>
  <c r="MA84" i="1"/>
  <c r="MB84" i="1"/>
  <c r="MC84" i="1"/>
  <c r="MD84" i="1"/>
  <c r="ME84" i="1"/>
  <c r="GV85" i="1"/>
  <c r="GW85" i="1"/>
  <c r="GX85" i="1"/>
  <c r="GY85" i="1"/>
  <c r="GZ85" i="1"/>
  <c r="HA85" i="1"/>
  <c r="HB85" i="1"/>
  <c r="HC85" i="1"/>
  <c r="HD85" i="1"/>
  <c r="HE85" i="1"/>
  <c r="HF85" i="1"/>
  <c r="HG85" i="1"/>
  <c r="HH85" i="1"/>
  <c r="HI85" i="1"/>
  <c r="HJ85" i="1"/>
  <c r="HK85" i="1"/>
  <c r="HL85" i="1"/>
  <c r="HM85" i="1"/>
  <c r="HN85" i="1"/>
  <c r="HO85" i="1"/>
  <c r="HP85" i="1"/>
  <c r="HQ85" i="1"/>
  <c r="HR85" i="1"/>
  <c r="HS85" i="1"/>
  <c r="HT85" i="1"/>
  <c r="HU85" i="1"/>
  <c r="HV85" i="1"/>
  <c r="HW85" i="1"/>
  <c r="HX85" i="1"/>
  <c r="HY85" i="1"/>
  <c r="HZ85" i="1"/>
  <c r="IA85" i="1"/>
  <c r="IB85" i="1"/>
  <c r="IC85" i="1"/>
  <c r="ID85" i="1"/>
  <c r="IE85" i="1"/>
  <c r="IF85" i="1"/>
  <c r="IG85" i="1"/>
  <c r="IH85" i="1"/>
  <c r="II85" i="1"/>
  <c r="IJ85" i="1"/>
  <c r="IK85" i="1"/>
  <c r="IL85" i="1"/>
  <c r="IM85" i="1"/>
  <c r="IN85" i="1"/>
  <c r="IO85" i="1"/>
  <c r="IP85" i="1"/>
  <c r="IQ85" i="1"/>
  <c r="IR85" i="1"/>
  <c r="IS85" i="1"/>
  <c r="IT85" i="1"/>
  <c r="IU85" i="1"/>
  <c r="IV85" i="1"/>
  <c r="IW85" i="1"/>
  <c r="IX85" i="1"/>
  <c r="IY85" i="1"/>
  <c r="IZ85" i="1"/>
  <c r="JA85" i="1"/>
  <c r="JB85" i="1"/>
  <c r="JC85" i="1"/>
  <c r="JD85" i="1"/>
  <c r="JE85" i="1"/>
  <c r="JF85" i="1"/>
  <c r="JG85" i="1"/>
  <c r="JH85" i="1"/>
  <c r="JI85" i="1"/>
  <c r="JJ85" i="1"/>
  <c r="JK85" i="1"/>
  <c r="JL85" i="1"/>
  <c r="JM85" i="1"/>
  <c r="JN85" i="1"/>
  <c r="JO85" i="1"/>
  <c r="JP85" i="1"/>
  <c r="JQ85" i="1"/>
  <c r="JR85" i="1"/>
  <c r="JS85" i="1"/>
  <c r="JT85" i="1"/>
  <c r="JU85" i="1"/>
  <c r="JV85" i="1"/>
  <c r="JW85" i="1"/>
  <c r="JX85" i="1"/>
  <c r="JY85" i="1"/>
  <c r="JZ85" i="1"/>
  <c r="KA85" i="1"/>
  <c r="KB85" i="1"/>
  <c r="KC85" i="1"/>
  <c r="KD85" i="1"/>
  <c r="KE85" i="1"/>
  <c r="KF85" i="1"/>
  <c r="KG85" i="1"/>
  <c r="KH85" i="1"/>
  <c r="KI85" i="1"/>
  <c r="KJ85" i="1"/>
  <c r="KK85" i="1"/>
  <c r="KL85" i="1"/>
  <c r="KM85" i="1"/>
  <c r="KN85" i="1"/>
  <c r="KO85" i="1"/>
  <c r="KP85" i="1"/>
  <c r="KQ85" i="1"/>
  <c r="KR85" i="1"/>
  <c r="KS85" i="1"/>
  <c r="KT85" i="1"/>
  <c r="KU85" i="1"/>
  <c r="KV85" i="1"/>
  <c r="KW85" i="1"/>
  <c r="KX85" i="1"/>
  <c r="KY85" i="1"/>
  <c r="KZ85" i="1"/>
  <c r="LA85" i="1"/>
  <c r="LB85" i="1"/>
  <c r="LC85" i="1"/>
  <c r="LD85" i="1"/>
  <c r="LE85" i="1"/>
  <c r="LF85" i="1"/>
  <c r="LG85" i="1"/>
  <c r="LH85" i="1"/>
  <c r="LI85" i="1"/>
  <c r="LJ85" i="1"/>
  <c r="LK85" i="1"/>
  <c r="LL85" i="1"/>
  <c r="LM85" i="1"/>
  <c r="LN85" i="1"/>
  <c r="LO85" i="1"/>
  <c r="LP85" i="1"/>
  <c r="LQ85" i="1"/>
  <c r="LR85" i="1"/>
  <c r="LS85" i="1"/>
  <c r="LT85" i="1"/>
  <c r="LU85" i="1"/>
  <c r="LV85" i="1"/>
  <c r="LW85" i="1"/>
  <c r="LX85" i="1"/>
  <c r="LY85" i="1"/>
  <c r="LZ85" i="1"/>
  <c r="MA85" i="1"/>
  <c r="MB85" i="1"/>
  <c r="MC85" i="1"/>
  <c r="MD85" i="1"/>
  <c r="ME85" i="1"/>
  <c r="GV86" i="1"/>
  <c r="GW86" i="1"/>
  <c r="GX86" i="1"/>
  <c r="GY86" i="1"/>
  <c r="GZ86" i="1"/>
  <c r="HA86" i="1"/>
  <c r="HB86" i="1"/>
  <c r="HC86" i="1"/>
  <c r="HD86" i="1"/>
  <c r="HE86" i="1"/>
  <c r="HF86" i="1"/>
  <c r="HG86" i="1"/>
  <c r="HH86" i="1"/>
  <c r="HI86" i="1"/>
  <c r="HJ86" i="1"/>
  <c r="HK86" i="1"/>
  <c r="HL86" i="1"/>
  <c r="HM86" i="1"/>
  <c r="HN86" i="1"/>
  <c r="HO86" i="1"/>
  <c r="HP86" i="1"/>
  <c r="HQ86" i="1"/>
  <c r="HR86" i="1"/>
  <c r="HS86" i="1"/>
  <c r="HT86" i="1"/>
  <c r="HU86" i="1"/>
  <c r="HV86" i="1"/>
  <c r="HW86" i="1"/>
  <c r="HX86" i="1"/>
  <c r="HY86" i="1"/>
  <c r="HZ86" i="1"/>
  <c r="IA86" i="1"/>
  <c r="IB86" i="1"/>
  <c r="IC86" i="1"/>
  <c r="ID86" i="1"/>
  <c r="IE86" i="1"/>
  <c r="IF86" i="1"/>
  <c r="IG86" i="1"/>
  <c r="IH86" i="1"/>
  <c r="II86" i="1"/>
  <c r="IJ86" i="1"/>
  <c r="IK86" i="1"/>
  <c r="IL86" i="1"/>
  <c r="IM86" i="1"/>
  <c r="IN86" i="1"/>
  <c r="IO86" i="1"/>
  <c r="IP86" i="1"/>
  <c r="IQ86" i="1"/>
  <c r="IR86" i="1"/>
  <c r="IS86" i="1"/>
  <c r="IT86" i="1"/>
  <c r="IU86" i="1"/>
  <c r="IV86" i="1"/>
  <c r="IW86" i="1"/>
  <c r="IX86" i="1"/>
  <c r="IY86" i="1"/>
  <c r="IZ86" i="1"/>
  <c r="JA86" i="1"/>
  <c r="JB86" i="1"/>
  <c r="JC86" i="1"/>
  <c r="JD86" i="1"/>
  <c r="JE86" i="1"/>
  <c r="JF86" i="1"/>
  <c r="JG86" i="1"/>
  <c r="JH86" i="1"/>
  <c r="JI86" i="1"/>
  <c r="JJ86" i="1"/>
  <c r="JK86" i="1"/>
  <c r="JL86" i="1"/>
  <c r="JM86" i="1"/>
  <c r="JN86" i="1"/>
  <c r="JO86" i="1"/>
  <c r="JP86" i="1"/>
  <c r="JQ86" i="1"/>
  <c r="JR86" i="1"/>
  <c r="JS86" i="1"/>
  <c r="JT86" i="1"/>
  <c r="JU86" i="1"/>
  <c r="JV86" i="1"/>
  <c r="JW86" i="1"/>
  <c r="JX86" i="1"/>
  <c r="JY86" i="1"/>
  <c r="JZ86" i="1"/>
  <c r="KA86" i="1"/>
  <c r="KB86" i="1"/>
  <c r="KC86" i="1"/>
  <c r="KD86" i="1"/>
  <c r="KE86" i="1"/>
  <c r="KF86" i="1"/>
  <c r="KG86" i="1"/>
  <c r="KH86" i="1"/>
  <c r="KI86" i="1"/>
  <c r="KJ86" i="1"/>
  <c r="KK86" i="1"/>
  <c r="KL86" i="1"/>
  <c r="KM86" i="1"/>
  <c r="KN86" i="1"/>
  <c r="KO86" i="1"/>
  <c r="KP86" i="1"/>
  <c r="KQ86" i="1"/>
  <c r="KR86" i="1"/>
  <c r="KS86" i="1"/>
  <c r="KT86" i="1"/>
  <c r="KU86" i="1"/>
  <c r="KV86" i="1"/>
  <c r="KW86" i="1"/>
  <c r="KX86" i="1"/>
  <c r="KY86" i="1"/>
  <c r="KZ86" i="1"/>
  <c r="LA86" i="1"/>
  <c r="LB86" i="1"/>
  <c r="LC86" i="1"/>
  <c r="LD86" i="1"/>
  <c r="LE86" i="1"/>
  <c r="LF86" i="1"/>
  <c r="LG86" i="1"/>
  <c r="LH86" i="1"/>
  <c r="LI86" i="1"/>
  <c r="LJ86" i="1"/>
  <c r="LK86" i="1"/>
  <c r="LL86" i="1"/>
  <c r="LM86" i="1"/>
  <c r="LN86" i="1"/>
  <c r="LO86" i="1"/>
  <c r="LP86" i="1"/>
  <c r="LQ86" i="1"/>
  <c r="LR86" i="1"/>
  <c r="LS86" i="1"/>
  <c r="LT86" i="1"/>
  <c r="LU86" i="1"/>
  <c r="LV86" i="1"/>
  <c r="LW86" i="1"/>
  <c r="LX86" i="1"/>
  <c r="LY86" i="1"/>
  <c r="LZ86" i="1"/>
  <c r="MA86" i="1"/>
  <c r="MB86" i="1"/>
  <c r="MC86" i="1"/>
  <c r="MD86" i="1"/>
  <c r="ME86" i="1"/>
  <c r="GV87" i="1"/>
  <c r="GW87" i="1"/>
  <c r="GX87" i="1"/>
  <c r="GY87" i="1"/>
  <c r="GZ87" i="1"/>
  <c r="HA87" i="1"/>
  <c r="HB87" i="1"/>
  <c r="HC87" i="1"/>
  <c r="HD87" i="1"/>
  <c r="HE87" i="1"/>
  <c r="HF87" i="1"/>
  <c r="HG87" i="1"/>
  <c r="HH87" i="1"/>
  <c r="HI87" i="1"/>
  <c r="HJ87" i="1"/>
  <c r="HK87" i="1"/>
  <c r="HL87" i="1"/>
  <c r="HM87" i="1"/>
  <c r="HN87" i="1"/>
  <c r="HO87" i="1"/>
  <c r="HP87" i="1"/>
  <c r="HQ87" i="1"/>
  <c r="HR87" i="1"/>
  <c r="HS87" i="1"/>
  <c r="HT87" i="1"/>
  <c r="HU87" i="1"/>
  <c r="HV87" i="1"/>
  <c r="HW87" i="1"/>
  <c r="HX87" i="1"/>
  <c r="HY87" i="1"/>
  <c r="HZ87" i="1"/>
  <c r="IA87" i="1"/>
  <c r="IB87" i="1"/>
  <c r="IC87" i="1"/>
  <c r="ID87" i="1"/>
  <c r="IE87" i="1"/>
  <c r="IF87" i="1"/>
  <c r="IG87" i="1"/>
  <c r="IH87" i="1"/>
  <c r="II87" i="1"/>
  <c r="IJ87" i="1"/>
  <c r="IK87" i="1"/>
  <c r="IL87" i="1"/>
  <c r="IM87" i="1"/>
  <c r="IN87" i="1"/>
  <c r="IO87" i="1"/>
  <c r="IP87" i="1"/>
  <c r="IQ87" i="1"/>
  <c r="IR87" i="1"/>
  <c r="IS87" i="1"/>
  <c r="IT87" i="1"/>
  <c r="IU87" i="1"/>
  <c r="IV87" i="1"/>
  <c r="IW87" i="1"/>
  <c r="IX87" i="1"/>
  <c r="IY87" i="1"/>
  <c r="IZ87" i="1"/>
  <c r="JA87" i="1"/>
  <c r="JB87" i="1"/>
  <c r="JC87" i="1"/>
  <c r="JD87" i="1"/>
  <c r="JE87" i="1"/>
  <c r="JF87" i="1"/>
  <c r="JG87" i="1"/>
  <c r="JH87" i="1"/>
  <c r="JI87" i="1"/>
  <c r="JJ87" i="1"/>
  <c r="JK87" i="1"/>
  <c r="JL87" i="1"/>
  <c r="JM87" i="1"/>
  <c r="JN87" i="1"/>
  <c r="JO87" i="1"/>
  <c r="JP87" i="1"/>
  <c r="JQ87" i="1"/>
  <c r="JR87" i="1"/>
  <c r="JS87" i="1"/>
  <c r="JT87" i="1"/>
  <c r="JU87" i="1"/>
  <c r="JV87" i="1"/>
  <c r="JW87" i="1"/>
  <c r="JX87" i="1"/>
  <c r="JY87" i="1"/>
  <c r="JZ87" i="1"/>
  <c r="KA87" i="1"/>
  <c r="KB87" i="1"/>
  <c r="KC87" i="1"/>
  <c r="KD87" i="1"/>
  <c r="KE87" i="1"/>
  <c r="KF87" i="1"/>
  <c r="KG87" i="1"/>
  <c r="KH87" i="1"/>
  <c r="KI87" i="1"/>
  <c r="KJ87" i="1"/>
  <c r="KK87" i="1"/>
  <c r="KL87" i="1"/>
  <c r="KM87" i="1"/>
  <c r="KN87" i="1"/>
  <c r="KO87" i="1"/>
  <c r="KP87" i="1"/>
  <c r="KQ87" i="1"/>
  <c r="KR87" i="1"/>
  <c r="KS87" i="1"/>
  <c r="KT87" i="1"/>
  <c r="KU87" i="1"/>
  <c r="KV87" i="1"/>
  <c r="KW87" i="1"/>
  <c r="KX87" i="1"/>
  <c r="KY87" i="1"/>
  <c r="KZ87" i="1"/>
  <c r="LA87" i="1"/>
  <c r="LB87" i="1"/>
  <c r="LC87" i="1"/>
  <c r="LD87" i="1"/>
  <c r="LE87" i="1"/>
  <c r="LF87" i="1"/>
  <c r="LG87" i="1"/>
  <c r="LH87" i="1"/>
  <c r="LI87" i="1"/>
  <c r="LJ87" i="1"/>
  <c r="LK87" i="1"/>
  <c r="LL87" i="1"/>
  <c r="LM87" i="1"/>
  <c r="LN87" i="1"/>
  <c r="LO87" i="1"/>
  <c r="LP87" i="1"/>
  <c r="LQ87" i="1"/>
  <c r="LR87" i="1"/>
  <c r="LS87" i="1"/>
  <c r="LT87" i="1"/>
  <c r="LU87" i="1"/>
  <c r="LV87" i="1"/>
  <c r="LW87" i="1"/>
  <c r="LX87" i="1"/>
  <c r="LY87" i="1"/>
  <c r="LZ87" i="1"/>
  <c r="MA87" i="1"/>
  <c r="MB87" i="1"/>
  <c r="MC87" i="1"/>
  <c r="MD87" i="1"/>
  <c r="ME87" i="1"/>
  <c r="GV88" i="1"/>
  <c r="GW88" i="1"/>
  <c r="GX88" i="1"/>
  <c r="GY88" i="1"/>
  <c r="GZ88" i="1"/>
  <c r="HA88" i="1"/>
  <c r="HB88" i="1"/>
  <c r="HC88" i="1"/>
  <c r="HD88" i="1"/>
  <c r="HE88" i="1"/>
  <c r="HF88" i="1"/>
  <c r="HG88" i="1"/>
  <c r="HH88" i="1"/>
  <c r="HI88" i="1"/>
  <c r="HJ88" i="1"/>
  <c r="HK88" i="1"/>
  <c r="HL88" i="1"/>
  <c r="HM88" i="1"/>
  <c r="HN88" i="1"/>
  <c r="HO88" i="1"/>
  <c r="HP88" i="1"/>
  <c r="HQ88" i="1"/>
  <c r="HR88" i="1"/>
  <c r="HS88" i="1"/>
  <c r="HT88" i="1"/>
  <c r="HU88" i="1"/>
  <c r="HV88" i="1"/>
  <c r="HW88" i="1"/>
  <c r="HX88" i="1"/>
  <c r="HY88" i="1"/>
  <c r="HZ88" i="1"/>
  <c r="IA88" i="1"/>
  <c r="IB88" i="1"/>
  <c r="IC88" i="1"/>
  <c r="ID88" i="1"/>
  <c r="IE88" i="1"/>
  <c r="IF88" i="1"/>
  <c r="IG88" i="1"/>
  <c r="IH88" i="1"/>
  <c r="II88" i="1"/>
  <c r="IJ88" i="1"/>
  <c r="IK88" i="1"/>
  <c r="IL88" i="1"/>
  <c r="IM88" i="1"/>
  <c r="IN88" i="1"/>
  <c r="IO88" i="1"/>
  <c r="IP88" i="1"/>
  <c r="IQ88" i="1"/>
  <c r="IR88" i="1"/>
  <c r="IS88" i="1"/>
  <c r="IT88" i="1"/>
  <c r="IU88" i="1"/>
  <c r="IV88" i="1"/>
  <c r="IW88" i="1"/>
  <c r="IX88" i="1"/>
  <c r="IY88" i="1"/>
  <c r="IZ88" i="1"/>
  <c r="JA88" i="1"/>
  <c r="JB88" i="1"/>
  <c r="JC88" i="1"/>
  <c r="JD88" i="1"/>
  <c r="JE88" i="1"/>
  <c r="JF88" i="1"/>
  <c r="JG88" i="1"/>
  <c r="JH88" i="1"/>
  <c r="JI88" i="1"/>
  <c r="JJ88" i="1"/>
  <c r="JK88" i="1"/>
  <c r="JL88" i="1"/>
  <c r="JM88" i="1"/>
  <c r="JN88" i="1"/>
  <c r="JO88" i="1"/>
  <c r="JP88" i="1"/>
  <c r="JQ88" i="1"/>
  <c r="JR88" i="1"/>
  <c r="JS88" i="1"/>
  <c r="JT88" i="1"/>
  <c r="JU88" i="1"/>
  <c r="JV88" i="1"/>
  <c r="JW88" i="1"/>
  <c r="JX88" i="1"/>
  <c r="JY88" i="1"/>
  <c r="JZ88" i="1"/>
  <c r="KA88" i="1"/>
  <c r="KB88" i="1"/>
  <c r="KC88" i="1"/>
  <c r="KD88" i="1"/>
  <c r="KE88" i="1"/>
  <c r="KF88" i="1"/>
  <c r="KG88" i="1"/>
  <c r="KH88" i="1"/>
  <c r="KI88" i="1"/>
  <c r="KJ88" i="1"/>
  <c r="KK88" i="1"/>
  <c r="KL88" i="1"/>
  <c r="KM88" i="1"/>
  <c r="KN88" i="1"/>
  <c r="KO88" i="1"/>
  <c r="KP88" i="1"/>
  <c r="KQ88" i="1"/>
  <c r="KR88" i="1"/>
  <c r="KS88" i="1"/>
  <c r="KT88" i="1"/>
  <c r="KU88" i="1"/>
  <c r="KV88" i="1"/>
  <c r="KW88" i="1"/>
  <c r="KX88" i="1"/>
  <c r="KY88" i="1"/>
  <c r="KZ88" i="1"/>
  <c r="LA88" i="1"/>
  <c r="LB88" i="1"/>
  <c r="LC88" i="1"/>
  <c r="LD88" i="1"/>
  <c r="LE88" i="1"/>
  <c r="LF88" i="1"/>
  <c r="LG88" i="1"/>
  <c r="LH88" i="1"/>
  <c r="LI88" i="1"/>
  <c r="LJ88" i="1"/>
  <c r="LK88" i="1"/>
  <c r="LL88" i="1"/>
  <c r="LM88" i="1"/>
  <c r="LN88" i="1"/>
  <c r="LO88" i="1"/>
  <c r="LP88" i="1"/>
  <c r="LQ88" i="1"/>
  <c r="LR88" i="1"/>
  <c r="LS88" i="1"/>
  <c r="LT88" i="1"/>
  <c r="LU88" i="1"/>
  <c r="LV88" i="1"/>
  <c r="LW88" i="1"/>
  <c r="LX88" i="1"/>
  <c r="LY88" i="1"/>
  <c r="LZ88" i="1"/>
  <c r="MA88" i="1"/>
  <c r="MB88" i="1"/>
  <c r="MC88" i="1"/>
  <c r="MD88" i="1"/>
  <c r="ME88" i="1"/>
  <c r="GV89" i="1"/>
  <c r="GW89" i="1"/>
  <c r="GX89" i="1"/>
  <c r="GY89" i="1"/>
  <c r="GZ89" i="1"/>
  <c r="HA89" i="1"/>
  <c r="HB89" i="1"/>
  <c r="HC89" i="1"/>
  <c r="HD89" i="1"/>
  <c r="HE89" i="1"/>
  <c r="HF89" i="1"/>
  <c r="HG89" i="1"/>
  <c r="HH89" i="1"/>
  <c r="HI89" i="1"/>
  <c r="HJ89" i="1"/>
  <c r="HK89" i="1"/>
  <c r="HL89" i="1"/>
  <c r="HM89" i="1"/>
  <c r="HN89" i="1"/>
  <c r="HO89" i="1"/>
  <c r="HP89" i="1"/>
  <c r="HQ89" i="1"/>
  <c r="HR89" i="1"/>
  <c r="HS89" i="1"/>
  <c r="HT89" i="1"/>
  <c r="HU89" i="1"/>
  <c r="HV89" i="1"/>
  <c r="HW89" i="1"/>
  <c r="HX89" i="1"/>
  <c r="HY89" i="1"/>
  <c r="HZ89" i="1"/>
  <c r="IA89" i="1"/>
  <c r="IB89" i="1"/>
  <c r="IC89" i="1"/>
  <c r="ID89" i="1"/>
  <c r="IE89" i="1"/>
  <c r="IF89" i="1"/>
  <c r="IG89" i="1"/>
  <c r="IH89" i="1"/>
  <c r="II89" i="1"/>
  <c r="IJ89" i="1"/>
  <c r="IK89" i="1"/>
  <c r="IL89" i="1"/>
  <c r="IM89" i="1"/>
  <c r="IN89" i="1"/>
  <c r="IO89" i="1"/>
  <c r="IP89" i="1"/>
  <c r="IQ89" i="1"/>
  <c r="IR89" i="1"/>
  <c r="IS89" i="1"/>
  <c r="IT89" i="1"/>
  <c r="IU89" i="1"/>
  <c r="IV89" i="1"/>
  <c r="IW89" i="1"/>
  <c r="IX89" i="1"/>
  <c r="IY89" i="1"/>
  <c r="IZ89" i="1"/>
  <c r="JA89" i="1"/>
  <c r="JB89" i="1"/>
  <c r="JC89" i="1"/>
  <c r="JD89" i="1"/>
  <c r="JE89" i="1"/>
  <c r="JF89" i="1"/>
  <c r="JG89" i="1"/>
  <c r="JH89" i="1"/>
  <c r="JI89" i="1"/>
  <c r="JJ89" i="1"/>
  <c r="JK89" i="1"/>
  <c r="JL89" i="1"/>
  <c r="JM89" i="1"/>
  <c r="JN89" i="1"/>
  <c r="JO89" i="1"/>
  <c r="JP89" i="1"/>
  <c r="JQ89" i="1"/>
  <c r="JR89" i="1"/>
  <c r="JS89" i="1"/>
  <c r="JT89" i="1"/>
  <c r="JU89" i="1"/>
  <c r="JV89" i="1"/>
  <c r="JW89" i="1"/>
  <c r="JX89" i="1"/>
  <c r="JY89" i="1"/>
  <c r="JZ89" i="1"/>
  <c r="KA89" i="1"/>
  <c r="KB89" i="1"/>
  <c r="KC89" i="1"/>
  <c r="KD89" i="1"/>
  <c r="KE89" i="1"/>
  <c r="KF89" i="1"/>
  <c r="KG89" i="1"/>
  <c r="KH89" i="1"/>
  <c r="KI89" i="1"/>
  <c r="KJ89" i="1"/>
  <c r="KK89" i="1"/>
  <c r="KL89" i="1"/>
  <c r="KM89" i="1"/>
  <c r="KN89" i="1"/>
  <c r="KO89" i="1"/>
  <c r="KP89" i="1"/>
  <c r="KQ89" i="1"/>
  <c r="KR89" i="1"/>
  <c r="KS89" i="1"/>
  <c r="KT89" i="1"/>
  <c r="KU89" i="1"/>
  <c r="KV89" i="1"/>
  <c r="KW89" i="1"/>
  <c r="KX89" i="1"/>
  <c r="KY89" i="1"/>
  <c r="KZ89" i="1"/>
  <c r="LA89" i="1"/>
  <c r="LB89" i="1"/>
  <c r="LC89" i="1"/>
  <c r="LD89" i="1"/>
  <c r="LE89" i="1"/>
  <c r="LF89" i="1"/>
  <c r="LG89" i="1"/>
  <c r="LH89" i="1"/>
  <c r="LI89" i="1"/>
  <c r="LJ89" i="1"/>
  <c r="LK89" i="1"/>
  <c r="LL89" i="1"/>
  <c r="LM89" i="1"/>
  <c r="LN89" i="1"/>
  <c r="LO89" i="1"/>
  <c r="LP89" i="1"/>
  <c r="LQ89" i="1"/>
  <c r="LR89" i="1"/>
  <c r="LS89" i="1"/>
  <c r="LT89" i="1"/>
  <c r="LU89" i="1"/>
  <c r="LV89" i="1"/>
  <c r="LW89" i="1"/>
  <c r="LX89" i="1"/>
  <c r="LY89" i="1"/>
  <c r="LZ89" i="1"/>
  <c r="MA89" i="1"/>
  <c r="MB89" i="1"/>
  <c r="MC89" i="1"/>
  <c r="MD89" i="1"/>
  <c r="ME89" i="1"/>
  <c r="GV90" i="1"/>
  <c r="GW90" i="1"/>
  <c r="GX90" i="1"/>
  <c r="GY90" i="1"/>
  <c r="GZ90" i="1"/>
  <c r="HA90" i="1"/>
  <c r="HB90" i="1"/>
  <c r="HC90" i="1"/>
  <c r="HD90" i="1"/>
  <c r="HE90" i="1"/>
  <c r="HF90" i="1"/>
  <c r="HG90" i="1"/>
  <c r="HH90" i="1"/>
  <c r="HI90" i="1"/>
  <c r="HJ90" i="1"/>
  <c r="HK90" i="1"/>
  <c r="HL90" i="1"/>
  <c r="HM90" i="1"/>
  <c r="HN90" i="1"/>
  <c r="HO90" i="1"/>
  <c r="HP90" i="1"/>
  <c r="HQ90" i="1"/>
  <c r="HR90" i="1"/>
  <c r="HS90" i="1"/>
  <c r="HT90" i="1"/>
  <c r="HU90" i="1"/>
  <c r="HV90" i="1"/>
  <c r="HW90" i="1"/>
  <c r="HX90" i="1"/>
  <c r="HY90" i="1"/>
  <c r="HZ90" i="1"/>
  <c r="IA90" i="1"/>
  <c r="IB90" i="1"/>
  <c r="IC90" i="1"/>
  <c r="ID90" i="1"/>
  <c r="IE90" i="1"/>
  <c r="IF90" i="1"/>
  <c r="IG90" i="1"/>
  <c r="IH90" i="1"/>
  <c r="II90" i="1"/>
  <c r="IJ90" i="1"/>
  <c r="IK90" i="1"/>
  <c r="IL90" i="1"/>
  <c r="IM90" i="1"/>
  <c r="IN90" i="1"/>
  <c r="IO90" i="1"/>
  <c r="IP90" i="1"/>
  <c r="IQ90" i="1"/>
  <c r="IR90" i="1"/>
  <c r="IS90" i="1"/>
  <c r="IT90" i="1"/>
  <c r="IU90" i="1"/>
  <c r="IV90" i="1"/>
  <c r="IW90" i="1"/>
  <c r="IX90" i="1"/>
  <c r="IY90" i="1"/>
  <c r="IZ90" i="1"/>
  <c r="JA90" i="1"/>
  <c r="JB90" i="1"/>
  <c r="JC90" i="1"/>
  <c r="JD90" i="1"/>
  <c r="JE90" i="1"/>
  <c r="JF90" i="1"/>
  <c r="JG90" i="1"/>
  <c r="JH90" i="1"/>
  <c r="JI90" i="1"/>
  <c r="JJ90" i="1"/>
  <c r="JK90" i="1"/>
  <c r="JL90" i="1"/>
  <c r="JM90" i="1"/>
  <c r="JN90" i="1"/>
  <c r="JO90" i="1"/>
  <c r="JP90" i="1"/>
  <c r="JQ90" i="1"/>
  <c r="JR90" i="1"/>
  <c r="JS90" i="1"/>
  <c r="JT90" i="1"/>
  <c r="JU90" i="1"/>
  <c r="JV90" i="1"/>
  <c r="JW90" i="1"/>
  <c r="JX90" i="1"/>
  <c r="JY90" i="1"/>
  <c r="JZ90" i="1"/>
  <c r="KA90" i="1"/>
  <c r="KB90" i="1"/>
  <c r="KC90" i="1"/>
  <c r="KD90" i="1"/>
  <c r="KE90" i="1"/>
  <c r="KF90" i="1"/>
  <c r="KG90" i="1"/>
  <c r="KH90" i="1"/>
  <c r="KI90" i="1"/>
  <c r="KJ90" i="1"/>
  <c r="KK90" i="1"/>
  <c r="KL90" i="1"/>
  <c r="KM90" i="1"/>
  <c r="KN90" i="1"/>
  <c r="KO90" i="1"/>
  <c r="KP90" i="1"/>
  <c r="KQ90" i="1"/>
  <c r="KR90" i="1"/>
  <c r="KS90" i="1"/>
  <c r="KT90" i="1"/>
  <c r="KU90" i="1"/>
  <c r="KV90" i="1"/>
  <c r="KW90" i="1"/>
  <c r="KX90" i="1"/>
  <c r="KY90" i="1"/>
  <c r="KZ90" i="1"/>
  <c r="LA90" i="1"/>
  <c r="LB90" i="1"/>
  <c r="LC90" i="1"/>
  <c r="LD90" i="1"/>
  <c r="LE90" i="1"/>
  <c r="LF90" i="1"/>
  <c r="LG90" i="1"/>
  <c r="LH90" i="1"/>
  <c r="LI90" i="1"/>
  <c r="LJ90" i="1"/>
  <c r="LK90" i="1"/>
  <c r="LL90" i="1"/>
  <c r="LM90" i="1"/>
  <c r="LN90" i="1"/>
  <c r="LO90" i="1"/>
  <c r="LP90" i="1"/>
  <c r="LQ90" i="1"/>
  <c r="LR90" i="1"/>
  <c r="LS90" i="1"/>
  <c r="LT90" i="1"/>
  <c r="LU90" i="1"/>
  <c r="LV90" i="1"/>
  <c r="LW90" i="1"/>
  <c r="LX90" i="1"/>
  <c r="LY90" i="1"/>
  <c r="LZ90" i="1"/>
  <c r="MA90" i="1"/>
  <c r="MB90" i="1"/>
  <c r="MC90" i="1"/>
  <c r="MD90" i="1"/>
  <c r="ME90" i="1"/>
  <c r="GV91" i="1"/>
  <c r="GW91" i="1"/>
  <c r="GX91" i="1"/>
  <c r="GY91" i="1"/>
  <c r="GZ91" i="1"/>
  <c r="HA91" i="1"/>
  <c r="HB91" i="1"/>
  <c r="HC91" i="1"/>
  <c r="HD91" i="1"/>
  <c r="HE91" i="1"/>
  <c r="HF91" i="1"/>
  <c r="HG91" i="1"/>
  <c r="HH91" i="1"/>
  <c r="HI91" i="1"/>
  <c r="HJ91" i="1"/>
  <c r="HK91" i="1"/>
  <c r="HL91" i="1"/>
  <c r="HM91" i="1"/>
  <c r="HN91" i="1"/>
  <c r="HO91" i="1"/>
  <c r="HP91" i="1"/>
  <c r="HQ91" i="1"/>
  <c r="HR91" i="1"/>
  <c r="HS91" i="1"/>
  <c r="HT91" i="1"/>
  <c r="HU91" i="1"/>
  <c r="HV91" i="1"/>
  <c r="HW91" i="1"/>
  <c r="HX91" i="1"/>
  <c r="HY91" i="1"/>
  <c r="HZ91" i="1"/>
  <c r="IA91" i="1"/>
  <c r="IB91" i="1"/>
  <c r="IC91" i="1"/>
  <c r="ID91" i="1"/>
  <c r="IE91" i="1"/>
  <c r="IF91" i="1"/>
  <c r="IG91" i="1"/>
  <c r="IH91" i="1"/>
  <c r="II91" i="1"/>
  <c r="IJ91" i="1"/>
  <c r="IK91" i="1"/>
  <c r="IL91" i="1"/>
  <c r="IM91" i="1"/>
  <c r="IN91" i="1"/>
  <c r="IO91" i="1"/>
  <c r="IP91" i="1"/>
  <c r="IQ91" i="1"/>
  <c r="IR91" i="1"/>
  <c r="IS91" i="1"/>
  <c r="IT91" i="1"/>
  <c r="IU91" i="1"/>
  <c r="IV91" i="1"/>
  <c r="IW91" i="1"/>
  <c r="IX91" i="1"/>
  <c r="IY91" i="1"/>
  <c r="IZ91" i="1"/>
  <c r="JA91" i="1"/>
  <c r="JB91" i="1"/>
  <c r="JC91" i="1"/>
  <c r="JD91" i="1"/>
  <c r="JE91" i="1"/>
  <c r="JF91" i="1"/>
  <c r="JG91" i="1"/>
  <c r="JH91" i="1"/>
  <c r="JI91" i="1"/>
  <c r="JJ91" i="1"/>
  <c r="JK91" i="1"/>
  <c r="JL91" i="1"/>
  <c r="JM91" i="1"/>
  <c r="JN91" i="1"/>
  <c r="JO91" i="1"/>
  <c r="JP91" i="1"/>
  <c r="JQ91" i="1"/>
  <c r="JR91" i="1"/>
  <c r="JS91" i="1"/>
  <c r="JT91" i="1"/>
  <c r="JU91" i="1"/>
  <c r="JV91" i="1"/>
  <c r="JW91" i="1"/>
  <c r="JX91" i="1"/>
  <c r="JY91" i="1"/>
  <c r="JZ91" i="1"/>
  <c r="KA91" i="1"/>
  <c r="KB91" i="1"/>
  <c r="KC91" i="1"/>
  <c r="KD91" i="1"/>
  <c r="KE91" i="1"/>
  <c r="KF91" i="1"/>
  <c r="KG91" i="1"/>
  <c r="KH91" i="1"/>
  <c r="KI91" i="1"/>
  <c r="KJ91" i="1"/>
  <c r="KK91" i="1"/>
  <c r="KL91" i="1"/>
  <c r="KM91" i="1"/>
  <c r="KN91" i="1"/>
  <c r="KO91" i="1"/>
  <c r="KP91" i="1"/>
  <c r="KQ91" i="1"/>
  <c r="KR91" i="1"/>
  <c r="KS91" i="1"/>
  <c r="KT91" i="1"/>
  <c r="KU91" i="1"/>
  <c r="KV91" i="1"/>
  <c r="KW91" i="1"/>
  <c r="KX91" i="1"/>
  <c r="KY91" i="1"/>
  <c r="KZ91" i="1"/>
  <c r="LA91" i="1"/>
  <c r="LB91" i="1"/>
  <c r="LC91" i="1"/>
  <c r="LD91" i="1"/>
  <c r="LE91" i="1"/>
  <c r="LF91" i="1"/>
  <c r="LG91" i="1"/>
  <c r="LH91" i="1"/>
  <c r="LI91" i="1"/>
  <c r="LJ91" i="1"/>
  <c r="LK91" i="1"/>
  <c r="LL91" i="1"/>
  <c r="LM91" i="1"/>
  <c r="LN91" i="1"/>
  <c r="LO91" i="1"/>
  <c r="LP91" i="1"/>
  <c r="LQ91" i="1"/>
  <c r="LR91" i="1"/>
  <c r="LS91" i="1"/>
  <c r="LT91" i="1"/>
  <c r="LU91" i="1"/>
  <c r="LV91" i="1"/>
  <c r="LW91" i="1"/>
  <c r="LX91" i="1"/>
  <c r="LY91" i="1"/>
  <c r="LZ91" i="1"/>
  <c r="MA91" i="1"/>
  <c r="MB91" i="1"/>
  <c r="MC91" i="1"/>
  <c r="MD91" i="1"/>
  <c r="ME91" i="1"/>
  <c r="GV92" i="1"/>
  <c r="GW92" i="1"/>
  <c r="GX92" i="1"/>
  <c r="GY92" i="1"/>
  <c r="GZ92" i="1"/>
  <c r="HA92" i="1"/>
  <c r="HB92" i="1"/>
  <c r="HC92" i="1"/>
  <c r="HD92" i="1"/>
  <c r="HE92" i="1"/>
  <c r="HF92" i="1"/>
  <c r="HG92" i="1"/>
  <c r="HH92" i="1"/>
  <c r="HI92" i="1"/>
  <c r="HJ92" i="1"/>
  <c r="HK92" i="1"/>
  <c r="HL92" i="1"/>
  <c r="HM92" i="1"/>
  <c r="HN92" i="1"/>
  <c r="HO92" i="1"/>
  <c r="HP92" i="1"/>
  <c r="HQ92" i="1"/>
  <c r="HR92" i="1"/>
  <c r="HS92" i="1"/>
  <c r="HT92" i="1"/>
  <c r="HU92" i="1"/>
  <c r="HV92" i="1"/>
  <c r="HW92" i="1"/>
  <c r="HX92" i="1"/>
  <c r="HY92" i="1"/>
  <c r="HZ92" i="1"/>
  <c r="IA92" i="1"/>
  <c r="IB92" i="1"/>
  <c r="IC92" i="1"/>
  <c r="ID92" i="1"/>
  <c r="IE92" i="1"/>
  <c r="IF92" i="1"/>
  <c r="IG92" i="1"/>
  <c r="IH92" i="1"/>
  <c r="II92" i="1"/>
  <c r="IJ92" i="1"/>
  <c r="IK92" i="1"/>
  <c r="IL92" i="1"/>
  <c r="IM92" i="1"/>
  <c r="IN92" i="1"/>
  <c r="IO92" i="1"/>
  <c r="IP92" i="1"/>
  <c r="IQ92" i="1"/>
  <c r="IR92" i="1"/>
  <c r="IS92" i="1"/>
  <c r="IT92" i="1"/>
  <c r="IU92" i="1"/>
  <c r="IV92" i="1"/>
  <c r="IW92" i="1"/>
  <c r="IX92" i="1"/>
  <c r="IY92" i="1"/>
  <c r="IZ92" i="1"/>
  <c r="JA92" i="1"/>
  <c r="JB92" i="1"/>
  <c r="JC92" i="1"/>
  <c r="JD92" i="1"/>
  <c r="JE92" i="1"/>
  <c r="JF92" i="1"/>
  <c r="JG92" i="1"/>
  <c r="JH92" i="1"/>
  <c r="JI92" i="1"/>
  <c r="JJ92" i="1"/>
  <c r="JK92" i="1"/>
  <c r="JL92" i="1"/>
  <c r="JM92" i="1"/>
  <c r="JN92" i="1"/>
  <c r="JO92" i="1"/>
  <c r="JP92" i="1"/>
  <c r="JQ92" i="1"/>
  <c r="JR92" i="1"/>
  <c r="JS92" i="1"/>
  <c r="JT92" i="1"/>
  <c r="JU92" i="1"/>
  <c r="JV92" i="1"/>
  <c r="JW92" i="1"/>
  <c r="JX92" i="1"/>
  <c r="JY92" i="1"/>
  <c r="JZ92" i="1"/>
  <c r="KA92" i="1"/>
  <c r="KB92" i="1"/>
  <c r="KC92" i="1"/>
  <c r="KD92" i="1"/>
  <c r="KE92" i="1"/>
  <c r="KF92" i="1"/>
  <c r="KG92" i="1"/>
  <c r="KH92" i="1"/>
  <c r="KI92" i="1"/>
  <c r="KJ92" i="1"/>
  <c r="KK92" i="1"/>
  <c r="KL92" i="1"/>
  <c r="KM92" i="1"/>
  <c r="KN92" i="1"/>
  <c r="KO92" i="1"/>
  <c r="KP92" i="1"/>
  <c r="KQ92" i="1"/>
  <c r="KR92" i="1"/>
  <c r="KS92" i="1"/>
  <c r="KT92" i="1"/>
  <c r="KU92" i="1"/>
  <c r="KV92" i="1"/>
  <c r="KW92" i="1"/>
  <c r="KX92" i="1"/>
  <c r="KY92" i="1"/>
  <c r="KZ92" i="1"/>
  <c r="LA92" i="1"/>
  <c r="LB92" i="1"/>
  <c r="LC92" i="1"/>
  <c r="LD92" i="1"/>
  <c r="LE92" i="1"/>
  <c r="LF92" i="1"/>
  <c r="LG92" i="1"/>
  <c r="LH92" i="1"/>
  <c r="LI92" i="1"/>
  <c r="LJ92" i="1"/>
  <c r="LK92" i="1"/>
  <c r="LL92" i="1"/>
  <c r="LM92" i="1"/>
  <c r="LN92" i="1"/>
  <c r="LO92" i="1"/>
  <c r="LP92" i="1"/>
  <c r="LQ92" i="1"/>
  <c r="LR92" i="1"/>
  <c r="LS92" i="1"/>
  <c r="LT92" i="1"/>
  <c r="LU92" i="1"/>
  <c r="LV92" i="1"/>
  <c r="LW92" i="1"/>
  <c r="LX92" i="1"/>
  <c r="LY92" i="1"/>
  <c r="LZ92" i="1"/>
  <c r="MA92" i="1"/>
  <c r="MB92" i="1"/>
  <c r="MC92" i="1"/>
  <c r="MD92" i="1"/>
  <c r="ME92" i="1"/>
  <c r="GV93" i="1"/>
  <c r="GW93" i="1"/>
  <c r="GX93" i="1"/>
  <c r="GY93" i="1"/>
  <c r="GZ93" i="1"/>
  <c r="HA93" i="1"/>
  <c r="HB93" i="1"/>
  <c r="HC93" i="1"/>
  <c r="HD93" i="1"/>
  <c r="HE93" i="1"/>
  <c r="HF93" i="1"/>
  <c r="HG93" i="1"/>
  <c r="HH93" i="1"/>
  <c r="HI93" i="1"/>
  <c r="HJ93" i="1"/>
  <c r="HK93" i="1"/>
  <c r="HL93" i="1"/>
  <c r="HM93" i="1"/>
  <c r="HN93" i="1"/>
  <c r="HO93" i="1"/>
  <c r="HP93" i="1"/>
  <c r="HQ93" i="1"/>
  <c r="HR93" i="1"/>
  <c r="HS93" i="1"/>
  <c r="HT93" i="1"/>
  <c r="HU93" i="1"/>
  <c r="HV93" i="1"/>
  <c r="HW93" i="1"/>
  <c r="HX93" i="1"/>
  <c r="HY93" i="1"/>
  <c r="HZ93" i="1"/>
  <c r="IA93" i="1"/>
  <c r="IB93" i="1"/>
  <c r="IC93" i="1"/>
  <c r="ID93" i="1"/>
  <c r="IE93" i="1"/>
  <c r="IF93" i="1"/>
  <c r="IG93" i="1"/>
  <c r="IH93" i="1"/>
  <c r="II93" i="1"/>
  <c r="IJ93" i="1"/>
  <c r="IK93" i="1"/>
  <c r="IL93" i="1"/>
  <c r="IM93" i="1"/>
  <c r="IN93" i="1"/>
  <c r="IO93" i="1"/>
  <c r="IP93" i="1"/>
  <c r="IQ93" i="1"/>
  <c r="IR93" i="1"/>
  <c r="IS93" i="1"/>
  <c r="IT93" i="1"/>
  <c r="IU93" i="1"/>
  <c r="IV93" i="1"/>
  <c r="IW93" i="1"/>
  <c r="IX93" i="1"/>
  <c r="IY93" i="1"/>
  <c r="IZ93" i="1"/>
  <c r="JA93" i="1"/>
  <c r="JB93" i="1"/>
  <c r="JC93" i="1"/>
  <c r="JD93" i="1"/>
  <c r="JE93" i="1"/>
  <c r="JF93" i="1"/>
  <c r="JG93" i="1"/>
  <c r="JH93" i="1"/>
  <c r="JI93" i="1"/>
  <c r="JJ93" i="1"/>
  <c r="JK93" i="1"/>
  <c r="JL93" i="1"/>
  <c r="JM93" i="1"/>
  <c r="JN93" i="1"/>
  <c r="JO93" i="1"/>
  <c r="JP93" i="1"/>
  <c r="JQ93" i="1"/>
  <c r="JR93" i="1"/>
  <c r="JS93" i="1"/>
  <c r="JT93" i="1"/>
  <c r="JU93" i="1"/>
  <c r="JV93" i="1"/>
  <c r="JW93" i="1"/>
  <c r="JX93" i="1"/>
  <c r="JY93" i="1"/>
  <c r="JZ93" i="1"/>
  <c r="KA93" i="1"/>
  <c r="KB93" i="1"/>
  <c r="KC93" i="1"/>
  <c r="KD93" i="1"/>
  <c r="KE93" i="1"/>
  <c r="KF93" i="1"/>
  <c r="KG93" i="1"/>
  <c r="KH93" i="1"/>
  <c r="KI93" i="1"/>
  <c r="KJ93" i="1"/>
  <c r="KK93" i="1"/>
  <c r="KL93" i="1"/>
  <c r="KM93" i="1"/>
  <c r="KN93" i="1"/>
  <c r="KO93" i="1"/>
  <c r="KP93" i="1"/>
  <c r="KQ93" i="1"/>
  <c r="KR93" i="1"/>
  <c r="KS93" i="1"/>
  <c r="KT93" i="1"/>
  <c r="KU93" i="1"/>
  <c r="KV93" i="1"/>
  <c r="KW93" i="1"/>
  <c r="KX93" i="1"/>
  <c r="KY93" i="1"/>
  <c r="KZ93" i="1"/>
  <c r="LA93" i="1"/>
  <c r="LB93" i="1"/>
  <c r="LC93" i="1"/>
  <c r="LD93" i="1"/>
  <c r="LE93" i="1"/>
  <c r="LF93" i="1"/>
  <c r="LG93" i="1"/>
  <c r="LH93" i="1"/>
  <c r="LI93" i="1"/>
  <c r="LJ93" i="1"/>
  <c r="LK93" i="1"/>
  <c r="LL93" i="1"/>
  <c r="LM93" i="1"/>
  <c r="LN93" i="1"/>
  <c r="LO93" i="1"/>
  <c r="LP93" i="1"/>
  <c r="LQ93" i="1"/>
  <c r="LR93" i="1"/>
  <c r="LS93" i="1"/>
  <c r="LT93" i="1"/>
  <c r="LU93" i="1"/>
  <c r="LV93" i="1"/>
  <c r="LW93" i="1"/>
  <c r="LX93" i="1"/>
  <c r="LY93" i="1"/>
  <c r="LZ93" i="1"/>
  <c r="MA93" i="1"/>
  <c r="MB93" i="1"/>
  <c r="MC93" i="1"/>
  <c r="MD93" i="1"/>
  <c r="ME93" i="1"/>
  <c r="GV94" i="1"/>
  <c r="GW94" i="1"/>
  <c r="GX94" i="1"/>
  <c r="GY94" i="1"/>
  <c r="GZ94" i="1"/>
  <c r="HA94" i="1"/>
  <c r="HB94" i="1"/>
  <c r="HC94" i="1"/>
  <c r="HD94" i="1"/>
  <c r="HE94" i="1"/>
  <c r="HF94" i="1"/>
  <c r="HG94" i="1"/>
  <c r="HH94" i="1"/>
  <c r="HI94" i="1"/>
  <c r="HJ94" i="1"/>
  <c r="HK94" i="1"/>
  <c r="HL94" i="1"/>
  <c r="HM94" i="1"/>
  <c r="HN94" i="1"/>
  <c r="HO94" i="1"/>
  <c r="HP94" i="1"/>
  <c r="HQ94" i="1"/>
  <c r="HR94" i="1"/>
  <c r="HS94" i="1"/>
  <c r="HT94" i="1"/>
  <c r="HU94" i="1"/>
  <c r="HV94" i="1"/>
  <c r="HW94" i="1"/>
  <c r="HX94" i="1"/>
  <c r="HY94" i="1"/>
  <c r="HZ94" i="1"/>
  <c r="IA94" i="1"/>
  <c r="IB94" i="1"/>
  <c r="IC94" i="1"/>
  <c r="ID94" i="1"/>
  <c r="IE94" i="1"/>
  <c r="IF94" i="1"/>
  <c r="IG94" i="1"/>
  <c r="IH94" i="1"/>
  <c r="II94" i="1"/>
  <c r="IJ94" i="1"/>
  <c r="IK94" i="1"/>
  <c r="IL94" i="1"/>
  <c r="IM94" i="1"/>
  <c r="IN94" i="1"/>
  <c r="IO94" i="1"/>
  <c r="IP94" i="1"/>
  <c r="IQ94" i="1"/>
  <c r="IR94" i="1"/>
  <c r="IS94" i="1"/>
  <c r="IT94" i="1"/>
  <c r="IU94" i="1"/>
  <c r="IV94" i="1"/>
  <c r="IW94" i="1"/>
  <c r="IX94" i="1"/>
  <c r="IY94" i="1"/>
  <c r="IZ94" i="1"/>
  <c r="JA94" i="1"/>
  <c r="JB94" i="1"/>
  <c r="JC94" i="1"/>
  <c r="JD94" i="1"/>
  <c r="JE94" i="1"/>
  <c r="JF94" i="1"/>
  <c r="JG94" i="1"/>
  <c r="JH94" i="1"/>
  <c r="JI94" i="1"/>
  <c r="JJ94" i="1"/>
  <c r="JK94" i="1"/>
  <c r="JL94" i="1"/>
  <c r="JM94" i="1"/>
  <c r="JN94" i="1"/>
  <c r="JO94" i="1"/>
  <c r="JP94" i="1"/>
  <c r="JQ94" i="1"/>
  <c r="JR94" i="1"/>
  <c r="JS94" i="1"/>
  <c r="JT94" i="1"/>
  <c r="JU94" i="1"/>
  <c r="JV94" i="1"/>
  <c r="JW94" i="1"/>
  <c r="JX94" i="1"/>
  <c r="JY94" i="1"/>
  <c r="JZ94" i="1"/>
  <c r="KA94" i="1"/>
  <c r="KB94" i="1"/>
  <c r="KC94" i="1"/>
  <c r="KD94" i="1"/>
  <c r="KE94" i="1"/>
  <c r="KF94" i="1"/>
  <c r="KG94" i="1"/>
  <c r="KH94" i="1"/>
  <c r="KI94" i="1"/>
  <c r="KJ94" i="1"/>
  <c r="KK94" i="1"/>
  <c r="KL94" i="1"/>
  <c r="KM94" i="1"/>
  <c r="KN94" i="1"/>
  <c r="KO94" i="1"/>
  <c r="KP94" i="1"/>
  <c r="KQ94" i="1"/>
  <c r="KR94" i="1"/>
  <c r="KS94" i="1"/>
  <c r="KT94" i="1"/>
  <c r="KU94" i="1"/>
  <c r="KV94" i="1"/>
  <c r="KW94" i="1"/>
  <c r="KX94" i="1"/>
  <c r="KY94" i="1"/>
  <c r="KZ94" i="1"/>
  <c r="LA94" i="1"/>
  <c r="LB94" i="1"/>
  <c r="LC94" i="1"/>
  <c r="LD94" i="1"/>
  <c r="LE94" i="1"/>
  <c r="LF94" i="1"/>
  <c r="LG94" i="1"/>
  <c r="LH94" i="1"/>
  <c r="LI94" i="1"/>
  <c r="LJ94" i="1"/>
  <c r="LK94" i="1"/>
  <c r="LL94" i="1"/>
  <c r="LM94" i="1"/>
  <c r="LN94" i="1"/>
  <c r="LO94" i="1"/>
  <c r="LP94" i="1"/>
  <c r="LQ94" i="1"/>
  <c r="LR94" i="1"/>
  <c r="LS94" i="1"/>
  <c r="LT94" i="1"/>
  <c r="LU94" i="1"/>
  <c r="LV94" i="1"/>
  <c r="LW94" i="1"/>
  <c r="LX94" i="1"/>
  <c r="LY94" i="1"/>
  <c r="LZ94" i="1"/>
  <c r="MA94" i="1"/>
  <c r="MB94" i="1"/>
  <c r="MC94" i="1"/>
  <c r="MD94" i="1"/>
  <c r="ME94" i="1"/>
  <c r="GV95" i="1"/>
  <c r="GW95" i="1"/>
  <c r="GX95" i="1"/>
  <c r="GY95" i="1"/>
  <c r="GZ95" i="1"/>
  <c r="HA95" i="1"/>
  <c r="HB95" i="1"/>
  <c r="HC95" i="1"/>
  <c r="HD95" i="1"/>
  <c r="HE95" i="1"/>
  <c r="HF95" i="1"/>
  <c r="HG95" i="1"/>
  <c r="HH95" i="1"/>
  <c r="HI95" i="1"/>
  <c r="HJ95" i="1"/>
  <c r="HK95" i="1"/>
  <c r="HL95" i="1"/>
  <c r="HM95" i="1"/>
  <c r="HN95" i="1"/>
  <c r="HO95" i="1"/>
  <c r="HP95" i="1"/>
  <c r="HQ95" i="1"/>
  <c r="HR95" i="1"/>
  <c r="HS95" i="1"/>
  <c r="HT95" i="1"/>
  <c r="HU95" i="1"/>
  <c r="HV95" i="1"/>
  <c r="HW95" i="1"/>
  <c r="HX95" i="1"/>
  <c r="HY95" i="1"/>
  <c r="HZ95" i="1"/>
  <c r="IA95" i="1"/>
  <c r="IB95" i="1"/>
  <c r="IC95" i="1"/>
  <c r="ID95" i="1"/>
  <c r="IE95" i="1"/>
  <c r="IF95" i="1"/>
  <c r="IG95" i="1"/>
  <c r="IH95" i="1"/>
  <c r="II95" i="1"/>
  <c r="IJ95" i="1"/>
  <c r="IK95" i="1"/>
  <c r="IL95" i="1"/>
  <c r="IM95" i="1"/>
  <c r="IN95" i="1"/>
  <c r="IO95" i="1"/>
  <c r="IP95" i="1"/>
  <c r="IQ95" i="1"/>
  <c r="IR95" i="1"/>
  <c r="IS95" i="1"/>
  <c r="IT95" i="1"/>
  <c r="IU95" i="1"/>
  <c r="IV95" i="1"/>
  <c r="IW95" i="1"/>
  <c r="IX95" i="1"/>
  <c r="IY95" i="1"/>
  <c r="IZ95" i="1"/>
  <c r="JA95" i="1"/>
  <c r="JB95" i="1"/>
  <c r="JC95" i="1"/>
  <c r="JD95" i="1"/>
  <c r="JE95" i="1"/>
  <c r="JF95" i="1"/>
  <c r="JG95" i="1"/>
  <c r="JH95" i="1"/>
  <c r="JI95" i="1"/>
  <c r="JJ95" i="1"/>
  <c r="JK95" i="1"/>
  <c r="JL95" i="1"/>
  <c r="JM95" i="1"/>
  <c r="JN95" i="1"/>
  <c r="JO95" i="1"/>
  <c r="JP95" i="1"/>
  <c r="JQ95" i="1"/>
  <c r="JR95" i="1"/>
  <c r="JS95" i="1"/>
  <c r="JT95" i="1"/>
  <c r="JU95" i="1"/>
  <c r="JV95" i="1"/>
  <c r="JW95" i="1"/>
  <c r="JX95" i="1"/>
  <c r="JY95" i="1"/>
  <c r="JZ95" i="1"/>
  <c r="KA95" i="1"/>
  <c r="KB95" i="1"/>
  <c r="KC95" i="1"/>
  <c r="KD95" i="1"/>
  <c r="KE95" i="1"/>
  <c r="KF95" i="1"/>
  <c r="KG95" i="1"/>
  <c r="KH95" i="1"/>
  <c r="KI95" i="1"/>
  <c r="KJ95" i="1"/>
  <c r="KK95" i="1"/>
  <c r="KL95" i="1"/>
  <c r="KM95" i="1"/>
  <c r="KN95" i="1"/>
  <c r="KO95" i="1"/>
  <c r="KP95" i="1"/>
  <c r="KQ95" i="1"/>
  <c r="KR95" i="1"/>
  <c r="KS95" i="1"/>
  <c r="KT95" i="1"/>
  <c r="KU95" i="1"/>
  <c r="KV95" i="1"/>
  <c r="KW95" i="1"/>
  <c r="KX95" i="1"/>
  <c r="KY95" i="1"/>
  <c r="KZ95" i="1"/>
  <c r="LA95" i="1"/>
  <c r="LB95" i="1"/>
  <c r="LC95" i="1"/>
  <c r="LD95" i="1"/>
  <c r="LE95" i="1"/>
  <c r="LF95" i="1"/>
  <c r="LG95" i="1"/>
  <c r="LH95" i="1"/>
  <c r="LI95" i="1"/>
  <c r="LJ95" i="1"/>
  <c r="LK95" i="1"/>
  <c r="LL95" i="1"/>
  <c r="LM95" i="1"/>
  <c r="LN95" i="1"/>
  <c r="LO95" i="1"/>
  <c r="LP95" i="1"/>
  <c r="LQ95" i="1"/>
  <c r="LR95" i="1"/>
  <c r="LS95" i="1"/>
  <c r="LT95" i="1"/>
  <c r="LU95" i="1"/>
  <c r="LV95" i="1"/>
  <c r="LW95" i="1"/>
  <c r="LX95" i="1"/>
  <c r="LY95" i="1"/>
  <c r="LZ95" i="1"/>
  <c r="MA95" i="1"/>
  <c r="MB95" i="1"/>
  <c r="MC95" i="1"/>
  <c r="MD95" i="1"/>
  <c r="ME95" i="1"/>
  <c r="GV96" i="1"/>
  <c r="GW96" i="1"/>
  <c r="GX96" i="1"/>
  <c r="GY96" i="1"/>
  <c r="GZ96" i="1"/>
  <c r="HA96" i="1"/>
  <c r="HB96" i="1"/>
  <c r="HC96" i="1"/>
  <c r="HD96" i="1"/>
  <c r="HE96" i="1"/>
  <c r="HF96" i="1"/>
  <c r="HG96" i="1"/>
  <c r="HH96" i="1"/>
  <c r="HI96" i="1"/>
  <c r="HJ96" i="1"/>
  <c r="HK96" i="1"/>
  <c r="HL96" i="1"/>
  <c r="HM96" i="1"/>
  <c r="HN96" i="1"/>
  <c r="HO96" i="1"/>
  <c r="HP96" i="1"/>
  <c r="HQ96" i="1"/>
  <c r="HR96" i="1"/>
  <c r="HS96" i="1"/>
  <c r="HT96" i="1"/>
  <c r="HU96" i="1"/>
  <c r="HV96" i="1"/>
  <c r="HW96" i="1"/>
  <c r="HX96" i="1"/>
  <c r="HY96" i="1"/>
  <c r="HZ96" i="1"/>
  <c r="IA96" i="1"/>
  <c r="IB96" i="1"/>
  <c r="IC96" i="1"/>
  <c r="ID96" i="1"/>
  <c r="IE96" i="1"/>
  <c r="IF96" i="1"/>
  <c r="IG96" i="1"/>
  <c r="IH96" i="1"/>
  <c r="II96" i="1"/>
  <c r="IJ96" i="1"/>
  <c r="IK96" i="1"/>
  <c r="IL96" i="1"/>
  <c r="IM96" i="1"/>
  <c r="IN96" i="1"/>
  <c r="IO96" i="1"/>
  <c r="IP96" i="1"/>
  <c r="IQ96" i="1"/>
  <c r="IR96" i="1"/>
  <c r="IS96" i="1"/>
  <c r="IT96" i="1"/>
  <c r="IU96" i="1"/>
  <c r="IV96" i="1"/>
  <c r="IW96" i="1"/>
  <c r="IX96" i="1"/>
  <c r="IY96" i="1"/>
  <c r="IZ96" i="1"/>
  <c r="JA96" i="1"/>
  <c r="JB96" i="1"/>
  <c r="JC96" i="1"/>
  <c r="JD96" i="1"/>
  <c r="JE96" i="1"/>
  <c r="JF96" i="1"/>
  <c r="JG96" i="1"/>
  <c r="JH96" i="1"/>
  <c r="JI96" i="1"/>
  <c r="JJ96" i="1"/>
  <c r="JK96" i="1"/>
  <c r="JL96" i="1"/>
  <c r="JM96" i="1"/>
  <c r="JN96" i="1"/>
  <c r="JO96" i="1"/>
  <c r="JP96" i="1"/>
  <c r="JQ96" i="1"/>
  <c r="JR96" i="1"/>
  <c r="JS96" i="1"/>
  <c r="JT96" i="1"/>
  <c r="JU96" i="1"/>
  <c r="JV96" i="1"/>
  <c r="JW96" i="1"/>
  <c r="JX96" i="1"/>
  <c r="JY96" i="1"/>
  <c r="JZ96" i="1"/>
  <c r="KA96" i="1"/>
  <c r="KB96" i="1"/>
  <c r="KC96" i="1"/>
  <c r="KD96" i="1"/>
  <c r="KE96" i="1"/>
  <c r="KF96" i="1"/>
  <c r="KG96" i="1"/>
  <c r="KH96" i="1"/>
  <c r="KI96" i="1"/>
  <c r="KJ96" i="1"/>
  <c r="KK96" i="1"/>
  <c r="KL96" i="1"/>
  <c r="KM96" i="1"/>
  <c r="KN96" i="1"/>
  <c r="KO96" i="1"/>
  <c r="KP96" i="1"/>
  <c r="KQ96" i="1"/>
  <c r="KR96" i="1"/>
  <c r="KS96" i="1"/>
  <c r="KT96" i="1"/>
  <c r="KU96" i="1"/>
  <c r="KV96" i="1"/>
  <c r="KW96" i="1"/>
  <c r="KX96" i="1"/>
  <c r="KY96" i="1"/>
  <c r="KZ96" i="1"/>
  <c r="LA96" i="1"/>
  <c r="LB96" i="1"/>
  <c r="LC96" i="1"/>
  <c r="LD96" i="1"/>
  <c r="LE96" i="1"/>
  <c r="LF96" i="1"/>
  <c r="LG96" i="1"/>
  <c r="LH96" i="1"/>
  <c r="LI96" i="1"/>
  <c r="LJ96" i="1"/>
  <c r="LK96" i="1"/>
  <c r="LL96" i="1"/>
  <c r="LM96" i="1"/>
  <c r="LN96" i="1"/>
  <c r="LO96" i="1"/>
  <c r="LP96" i="1"/>
  <c r="LQ96" i="1"/>
  <c r="LR96" i="1"/>
  <c r="LS96" i="1"/>
  <c r="LT96" i="1"/>
  <c r="LU96" i="1"/>
  <c r="LV96" i="1"/>
  <c r="LW96" i="1"/>
  <c r="LX96" i="1"/>
  <c r="LY96" i="1"/>
  <c r="LZ96" i="1"/>
  <c r="MA96" i="1"/>
  <c r="MB96" i="1"/>
  <c r="MC96" i="1"/>
  <c r="MD96" i="1"/>
  <c r="ME96" i="1"/>
  <c r="GV97" i="1"/>
  <c r="GW97" i="1"/>
  <c r="GX97" i="1"/>
  <c r="GY97" i="1"/>
  <c r="GZ97" i="1"/>
  <c r="HA97" i="1"/>
  <c r="HB97" i="1"/>
  <c r="HC97" i="1"/>
  <c r="HD97" i="1"/>
  <c r="HE97" i="1"/>
  <c r="HF97" i="1"/>
  <c r="HG97" i="1"/>
  <c r="HH97" i="1"/>
  <c r="HI97" i="1"/>
  <c r="HJ97" i="1"/>
  <c r="HK97" i="1"/>
  <c r="HL97" i="1"/>
  <c r="HM97" i="1"/>
  <c r="HN97" i="1"/>
  <c r="HO97" i="1"/>
  <c r="HP97" i="1"/>
  <c r="HQ97" i="1"/>
  <c r="HR97" i="1"/>
  <c r="HS97" i="1"/>
  <c r="HT97" i="1"/>
  <c r="HU97" i="1"/>
  <c r="HV97" i="1"/>
  <c r="HW97" i="1"/>
  <c r="HX97" i="1"/>
  <c r="HY97" i="1"/>
  <c r="HZ97" i="1"/>
  <c r="IA97" i="1"/>
  <c r="IB97" i="1"/>
  <c r="IC97" i="1"/>
  <c r="ID97" i="1"/>
  <c r="IE97" i="1"/>
  <c r="IF97" i="1"/>
  <c r="IG97" i="1"/>
  <c r="IH97" i="1"/>
  <c r="II97" i="1"/>
  <c r="IJ97" i="1"/>
  <c r="IK97" i="1"/>
  <c r="IL97" i="1"/>
  <c r="IM97" i="1"/>
  <c r="IN97" i="1"/>
  <c r="IO97" i="1"/>
  <c r="IP97" i="1"/>
  <c r="IQ97" i="1"/>
  <c r="IR97" i="1"/>
  <c r="IS97" i="1"/>
  <c r="IT97" i="1"/>
  <c r="IU97" i="1"/>
  <c r="IV97" i="1"/>
  <c r="IW97" i="1"/>
  <c r="IX97" i="1"/>
  <c r="IY97" i="1"/>
  <c r="IZ97" i="1"/>
  <c r="JA97" i="1"/>
  <c r="JB97" i="1"/>
  <c r="JC97" i="1"/>
  <c r="JD97" i="1"/>
  <c r="JE97" i="1"/>
  <c r="JF97" i="1"/>
  <c r="JG97" i="1"/>
  <c r="JH97" i="1"/>
  <c r="JI97" i="1"/>
  <c r="JJ97" i="1"/>
  <c r="JK97" i="1"/>
  <c r="JL97" i="1"/>
  <c r="JM97" i="1"/>
  <c r="JN97" i="1"/>
  <c r="JO97" i="1"/>
  <c r="JP97" i="1"/>
  <c r="JQ97" i="1"/>
  <c r="JR97" i="1"/>
  <c r="JS97" i="1"/>
  <c r="JT97" i="1"/>
  <c r="JU97" i="1"/>
  <c r="JV97" i="1"/>
  <c r="JW97" i="1"/>
  <c r="JX97" i="1"/>
  <c r="JY97" i="1"/>
  <c r="JZ97" i="1"/>
  <c r="KA97" i="1"/>
  <c r="KB97" i="1"/>
  <c r="KC97" i="1"/>
  <c r="KD97" i="1"/>
  <c r="KE97" i="1"/>
  <c r="KF97" i="1"/>
  <c r="KG97" i="1"/>
  <c r="KH97" i="1"/>
  <c r="KI97" i="1"/>
  <c r="KJ97" i="1"/>
  <c r="KK97" i="1"/>
  <c r="KL97" i="1"/>
  <c r="KM97" i="1"/>
  <c r="KN97" i="1"/>
  <c r="KO97" i="1"/>
  <c r="KP97" i="1"/>
  <c r="KQ97" i="1"/>
  <c r="KR97" i="1"/>
  <c r="KS97" i="1"/>
  <c r="KT97" i="1"/>
  <c r="KU97" i="1"/>
  <c r="KV97" i="1"/>
  <c r="KW97" i="1"/>
  <c r="KX97" i="1"/>
  <c r="KY97" i="1"/>
  <c r="KZ97" i="1"/>
  <c r="LA97" i="1"/>
  <c r="LB97" i="1"/>
  <c r="LC97" i="1"/>
  <c r="LD97" i="1"/>
  <c r="LE97" i="1"/>
  <c r="LF97" i="1"/>
  <c r="LG97" i="1"/>
  <c r="LH97" i="1"/>
  <c r="LI97" i="1"/>
  <c r="LJ97" i="1"/>
  <c r="LK97" i="1"/>
  <c r="LL97" i="1"/>
  <c r="LM97" i="1"/>
  <c r="LN97" i="1"/>
  <c r="LO97" i="1"/>
  <c r="LP97" i="1"/>
  <c r="LQ97" i="1"/>
  <c r="LR97" i="1"/>
  <c r="LS97" i="1"/>
  <c r="LT97" i="1"/>
  <c r="LU97" i="1"/>
  <c r="LV97" i="1"/>
  <c r="LW97" i="1"/>
  <c r="LX97" i="1"/>
  <c r="LY97" i="1"/>
  <c r="LZ97" i="1"/>
  <c r="MA97" i="1"/>
  <c r="MB97" i="1"/>
  <c r="MC97" i="1"/>
  <c r="MD97" i="1"/>
  <c r="ME97" i="1"/>
  <c r="GV98" i="1"/>
  <c r="GW98" i="1"/>
  <c r="GX98" i="1"/>
  <c r="GY98" i="1"/>
  <c r="GZ98" i="1"/>
  <c r="HA98" i="1"/>
  <c r="HB98" i="1"/>
  <c r="HC98" i="1"/>
  <c r="HD98" i="1"/>
  <c r="HE98" i="1"/>
  <c r="HF98" i="1"/>
  <c r="HG98" i="1"/>
  <c r="HH98" i="1"/>
  <c r="HI98" i="1"/>
  <c r="HJ98" i="1"/>
  <c r="HK98" i="1"/>
  <c r="HL98" i="1"/>
  <c r="HM98" i="1"/>
  <c r="HN98" i="1"/>
  <c r="HO98" i="1"/>
  <c r="HP98" i="1"/>
  <c r="HQ98" i="1"/>
  <c r="HR98" i="1"/>
  <c r="HS98" i="1"/>
  <c r="HT98" i="1"/>
  <c r="HU98" i="1"/>
  <c r="HV98" i="1"/>
  <c r="HW98" i="1"/>
  <c r="HX98" i="1"/>
  <c r="HY98" i="1"/>
  <c r="HZ98" i="1"/>
  <c r="IA98" i="1"/>
  <c r="IB98" i="1"/>
  <c r="IC98" i="1"/>
  <c r="ID98" i="1"/>
  <c r="IE98" i="1"/>
  <c r="IF98" i="1"/>
  <c r="IG98" i="1"/>
  <c r="IH98" i="1"/>
  <c r="II98" i="1"/>
  <c r="IJ98" i="1"/>
  <c r="IK98" i="1"/>
  <c r="IL98" i="1"/>
  <c r="IM98" i="1"/>
  <c r="IN98" i="1"/>
  <c r="IO98" i="1"/>
  <c r="IP98" i="1"/>
  <c r="IQ98" i="1"/>
  <c r="IR98" i="1"/>
  <c r="IS98" i="1"/>
  <c r="IT98" i="1"/>
  <c r="IU98" i="1"/>
  <c r="IV98" i="1"/>
  <c r="IW98" i="1"/>
  <c r="IX98" i="1"/>
  <c r="IY98" i="1"/>
  <c r="IZ98" i="1"/>
  <c r="JA98" i="1"/>
  <c r="JB98" i="1"/>
  <c r="JC98" i="1"/>
  <c r="JD98" i="1"/>
  <c r="JE98" i="1"/>
  <c r="JF98" i="1"/>
  <c r="JG98" i="1"/>
  <c r="JH98" i="1"/>
  <c r="JI98" i="1"/>
  <c r="JJ98" i="1"/>
  <c r="JK98" i="1"/>
  <c r="JL98" i="1"/>
  <c r="JM98" i="1"/>
  <c r="JN98" i="1"/>
  <c r="JO98" i="1"/>
  <c r="JP98" i="1"/>
  <c r="JQ98" i="1"/>
  <c r="JR98" i="1"/>
  <c r="JS98" i="1"/>
  <c r="JT98" i="1"/>
  <c r="JU98" i="1"/>
  <c r="JV98" i="1"/>
  <c r="JW98" i="1"/>
  <c r="JX98" i="1"/>
  <c r="JY98" i="1"/>
  <c r="JZ98" i="1"/>
  <c r="KA98" i="1"/>
  <c r="KB98" i="1"/>
  <c r="KC98" i="1"/>
  <c r="KD98" i="1"/>
  <c r="KE98" i="1"/>
  <c r="KF98" i="1"/>
  <c r="KG98" i="1"/>
  <c r="KH98" i="1"/>
  <c r="KI98" i="1"/>
  <c r="KJ98" i="1"/>
  <c r="KK98" i="1"/>
  <c r="KL98" i="1"/>
  <c r="KM98" i="1"/>
  <c r="KN98" i="1"/>
  <c r="KO98" i="1"/>
  <c r="KP98" i="1"/>
  <c r="KQ98" i="1"/>
  <c r="KR98" i="1"/>
  <c r="KS98" i="1"/>
  <c r="KT98" i="1"/>
  <c r="KU98" i="1"/>
  <c r="KV98" i="1"/>
  <c r="KW98" i="1"/>
  <c r="KX98" i="1"/>
  <c r="KY98" i="1"/>
  <c r="KZ98" i="1"/>
  <c r="LA98" i="1"/>
  <c r="LB98" i="1"/>
  <c r="LC98" i="1"/>
  <c r="LD98" i="1"/>
  <c r="LE98" i="1"/>
  <c r="LF98" i="1"/>
  <c r="LG98" i="1"/>
  <c r="LH98" i="1"/>
  <c r="LI98" i="1"/>
  <c r="LJ98" i="1"/>
  <c r="LK98" i="1"/>
  <c r="LL98" i="1"/>
  <c r="LM98" i="1"/>
  <c r="LN98" i="1"/>
  <c r="LO98" i="1"/>
  <c r="LP98" i="1"/>
  <c r="LQ98" i="1"/>
  <c r="LR98" i="1"/>
  <c r="LS98" i="1"/>
  <c r="LT98" i="1"/>
  <c r="LU98" i="1"/>
  <c r="LV98" i="1"/>
  <c r="LW98" i="1"/>
  <c r="LX98" i="1"/>
  <c r="LY98" i="1"/>
  <c r="LZ98" i="1"/>
  <c r="MA98" i="1"/>
  <c r="MB98" i="1"/>
  <c r="MC98" i="1"/>
  <c r="MD98" i="1"/>
  <c r="ME98" i="1"/>
  <c r="GV99" i="1"/>
  <c r="GW99" i="1"/>
  <c r="GX99" i="1"/>
  <c r="GY99" i="1"/>
  <c r="GZ99" i="1"/>
  <c r="HA99" i="1"/>
  <c r="HB99" i="1"/>
  <c r="HC99" i="1"/>
  <c r="HD99" i="1"/>
  <c r="HE99" i="1"/>
  <c r="HF99" i="1"/>
  <c r="HG99" i="1"/>
  <c r="HH99" i="1"/>
  <c r="HI99" i="1"/>
  <c r="HJ99" i="1"/>
  <c r="HK99" i="1"/>
  <c r="HL99" i="1"/>
  <c r="HM99" i="1"/>
  <c r="HN99" i="1"/>
  <c r="HO99" i="1"/>
  <c r="HP99" i="1"/>
  <c r="HQ99" i="1"/>
  <c r="HR99" i="1"/>
  <c r="HS99" i="1"/>
  <c r="HT99" i="1"/>
  <c r="HU99" i="1"/>
  <c r="HV99" i="1"/>
  <c r="HW99" i="1"/>
  <c r="HX99" i="1"/>
  <c r="HY99" i="1"/>
  <c r="HZ99" i="1"/>
  <c r="IA99" i="1"/>
  <c r="IB99" i="1"/>
  <c r="IC99" i="1"/>
  <c r="ID99" i="1"/>
  <c r="IE99" i="1"/>
  <c r="IF99" i="1"/>
  <c r="IG99" i="1"/>
  <c r="IH99" i="1"/>
  <c r="II99" i="1"/>
  <c r="IJ99" i="1"/>
  <c r="IK99" i="1"/>
  <c r="IL99" i="1"/>
  <c r="IM99" i="1"/>
  <c r="IN99" i="1"/>
  <c r="IO99" i="1"/>
  <c r="IP99" i="1"/>
  <c r="IQ99" i="1"/>
  <c r="IR99" i="1"/>
  <c r="IS99" i="1"/>
  <c r="IT99" i="1"/>
  <c r="IU99" i="1"/>
  <c r="IV99" i="1"/>
  <c r="IW99" i="1"/>
  <c r="IX99" i="1"/>
  <c r="IY99" i="1"/>
  <c r="IZ99" i="1"/>
  <c r="JA99" i="1"/>
  <c r="JB99" i="1"/>
  <c r="JC99" i="1"/>
  <c r="JD99" i="1"/>
  <c r="JE99" i="1"/>
  <c r="JF99" i="1"/>
  <c r="JG99" i="1"/>
  <c r="JH99" i="1"/>
  <c r="JI99" i="1"/>
  <c r="JJ99" i="1"/>
  <c r="JK99" i="1"/>
  <c r="JL99" i="1"/>
  <c r="JM99" i="1"/>
  <c r="JN99" i="1"/>
  <c r="JO99" i="1"/>
  <c r="JP99" i="1"/>
  <c r="JQ99" i="1"/>
  <c r="JR99" i="1"/>
  <c r="JS99" i="1"/>
  <c r="JT99" i="1"/>
  <c r="JU99" i="1"/>
  <c r="JV99" i="1"/>
  <c r="JW99" i="1"/>
  <c r="JX99" i="1"/>
  <c r="JY99" i="1"/>
  <c r="JZ99" i="1"/>
  <c r="KA99" i="1"/>
  <c r="KB99" i="1"/>
  <c r="KC99" i="1"/>
  <c r="KD99" i="1"/>
  <c r="KE99" i="1"/>
  <c r="KF99" i="1"/>
  <c r="KG99" i="1"/>
  <c r="KH99" i="1"/>
  <c r="KI99" i="1"/>
  <c r="KJ99" i="1"/>
  <c r="KK99" i="1"/>
  <c r="KL99" i="1"/>
  <c r="KM99" i="1"/>
  <c r="KN99" i="1"/>
  <c r="KO99" i="1"/>
  <c r="KP99" i="1"/>
  <c r="KQ99" i="1"/>
  <c r="KR99" i="1"/>
  <c r="KS99" i="1"/>
  <c r="KT99" i="1"/>
  <c r="KU99" i="1"/>
  <c r="KV99" i="1"/>
  <c r="KW99" i="1"/>
  <c r="KX99" i="1"/>
  <c r="KY99" i="1"/>
  <c r="KZ99" i="1"/>
  <c r="LA99" i="1"/>
  <c r="LB99" i="1"/>
  <c r="LC99" i="1"/>
  <c r="LD99" i="1"/>
  <c r="LE99" i="1"/>
  <c r="LF99" i="1"/>
  <c r="LG99" i="1"/>
  <c r="LH99" i="1"/>
  <c r="LI99" i="1"/>
  <c r="LJ99" i="1"/>
  <c r="LK99" i="1"/>
  <c r="LL99" i="1"/>
  <c r="LM99" i="1"/>
  <c r="LN99" i="1"/>
  <c r="LO99" i="1"/>
  <c r="LP99" i="1"/>
  <c r="LQ99" i="1"/>
  <c r="LR99" i="1"/>
  <c r="LS99" i="1"/>
  <c r="LT99" i="1"/>
  <c r="LU99" i="1"/>
  <c r="LV99" i="1"/>
  <c r="LW99" i="1"/>
  <c r="LX99" i="1"/>
  <c r="LY99" i="1"/>
  <c r="LZ99" i="1"/>
  <c r="MA99" i="1"/>
  <c r="MB99" i="1"/>
  <c r="MC99" i="1"/>
  <c r="MD99" i="1"/>
  <c r="ME99" i="1"/>
  <c r="GV100" i="1"/>
  <c r="GW100" i="1"/>
  <c r="GX100" i="1"/>
  <c r="GY100" i="1"/>
  <c r="GZ100" i="1"/>
  <c r="HA100" i="1"/>
  <c r="HB100" i="1"/>
  <c r="HC100" i="1"/>
  <c r="HD100" i="1"/>
  <c r="HE100" i="1"/>
  <c r="HF100" i="1"/>
  <c r="HG100" i="1"/>
  <c r="HH100" i="1"/>
  <c r="HI100" i="1"/>
  <c r="HJ100" i="1"/>
  <c r="HK100" i="1"/>
  <c r="HL100" i="1"/>
  <c r="HM100" i="1"/>
  <c r="HN100" i="1"/>
  <c r="HO100" i="1"/>
  <c r="HP100" i="1"/>
  <c r="HQ100" i="1"/>
  <c r="HR100" i="1"/>
  <c r="HS100" i="1"/>
  <c r="HT100" i="1"/>
  <c r="HU100" i="1"/>
  <c r="HV100" i="1"/>
  <c r="HW100" i="1"/>
  <c r="HX100" i="1"/>
  <c r="HY100" i="1"/>
  <c r="HZ100" i="1"/>
  <c r="IA100" i="1"/>
  <c r="IB100" i="1"/>
  <c r="IC100" i="1"/>
  <c r="ID100" i="1"/>
  <c r="IE100" i="1"/>
  <c r="IF100" i="1"/>
  <c r="IG100" i="1"/>
  <c r="IH100" i="1"/>
  <c r="II100" i="1"/>
  <c r="IJ100" i="1"/>
  <c r="IK100" i="1"/>
  <c r="IL100" i="1"/>
  <c r="IM100" i="1"/>
  <c r="IN100" i="1"/>
  <c r="IO100" i="1"/>
  <c r="IP100" i="1"/>
  <c r="IQ100" i="1"/>
  <c r="IR100" i="1"/>
  <c r="IS100" i="1"/>
  <c r="IT100" i="1"/>
  <c r="IU100" i="1"/>
  <c r="IV100" i="1"/>
  <c r="IW100" i="1"/>
  <c r="IX100" i="1"/>
  <c r="IY100" i="1"/>
  <c r="IZ100" i="1"/>
  <c r="JA100" i="1"/>
  <c r="JB100" i="1"/>
  <c r="JC100" i="1"/>
  <c r="JD100" i="1"/>
  <c r="JE100" i="1"/>
  <c r="JF100" i="1"/>
  <c r="JG100" i="1"/>
  <c r="JH100" i="1"/>
  <c r="JI100" i="1"/>
  <c r="JJ100" i="1"/>
  <c r="JK100" i="1"/>
  <c r="JL100" i="1"/>
  <c r="JM100" i="1"/>
  <c r="JN100" i="1"/>
  <c r="JO100" i="1"/>
  <c r="JP100" i="1"/>
  <c r="JQ100" i="1"/>
  <c r="JR100" i="1"/>
  <c r="JS100" i="1"/>
  <c r="JT100" i="1"/>
  <c r="JU100" i="1"/>
  <c r="JV100" i="1"/>
  <c r="JW100" i="1"/>
  <c r="JX100" i="1"/>
  <c r="JY100" i="1"/>
  <c r="JZ100" i="1"/>
  <c r="KA100" i="1"/>
  <c r="KB100" i="1"/>
  <c r="KC100" i="1"/>
  <c r="KD100" i="1"/>
  <c r="KE100" i="1"/>
  <c r="KF100" i="1"/>
  <c r="KG100" i="1"/>
  <c r="KH100" i="1"/>
  <c r="KI100" i="1"/>
  <c r="KJ100" i="1"/>
  <c r="KK100" i="1"/>
  <c r="KL100" i="1"/>
  <c r="KM100" i="1"/>
  <c r="KN100" i="1"/>
  <c r="KO100" i="1"/>
  <c r="KP100" i="1"/>
  <c r="KQ100" i="1"/>
  <c r="KR100" i="1"/>
  <c r="KS100" i="1"/>
  <c r="KT100" i="1"/>
  <c r="KU100" i="1"/>
  <c r="KV100" i="1"/>
  <c r="KW100" i="1"/>
  <c r="KX100" i="1"/>
  <c r="KY100" i="1"/>
  <c r="KZ100" i="1"/>
  <c r="LA100" i="1"/>
  <c r="LB100" i="1"/>
  <c r="LC100" i="1"/>
  <c r="LD100" i="1"/>
  <c r="LE100" i="1"/>
  <c r="LF100" i="1"/>
  <c r="LG100" i="1"/>
  <c r="LH100" i="1"/>
  <c r="LI100" i="1"/>
  <c r="LJ100" i="1"/>
  <c r="LK100" i="1"/>
  <c r="LL100" i="1"/>
  <c r="LM100" i="1"/>
  <c r="LN100" i="1"/>
  <c r="LO100" i="1"/>
  <c r="LP100" i="1"/>
  <c r="LQ100" i="1"/>
  <c r="LR100" i="1"/>
  <c r="LS100" i="1"/>
  <c r="LT100" i="1"/>
  <c r="LU100" i="1"/>
  <c r="LV100" i="1"/>
  <c r="LW100" i="1"/>
  <c r="LX100" i="1"/>
  <c r="LY100" i="1"/>
  <c r="LZ100" i="1"/>
  <c r="MA100" i="1"/>
  <c r="MB100" i="1"/>
  <c r="MC100" i="1"/>
  <c r="MD100" i="1"/>
  <c r="ME100" i="1"/>
  <c r="GV101" i="1"/>
  <c r="GW101" i="1"/>
  <c r="GX101" i="1"/>
  <c r="GY101" i="1"/>
  <c r="GZ101" i="1"/>
  <c r="HA101" i="1"/>
  <c r="HB101" i="1"/>
  <c r="HC101" i="1"/>
  <c r="HD101" i="1"/>
  <c r="HE101" i="1"/>
  <c r="HF101" i="1"/>
  <c r="HG101" i="1"/>
  <c r="HH101" i="1"/>
  <c r="HI101" i="1"/>
  <c r="HJ101" i="1"/>
  <c r="HK101" i="1"/>
  <c r="HL101" i="1"/>
  <c r="HM101" i="1"/>
  <c r="HN101" i="1"/>
  <c r="HO101" i="1"/>
  <c r="HP101" i="1"/>
  <c r="HQ101" i="1"/>
  <c r="HR101" i="1"/>
  <c r="HS101" i="1"/>
  <c r="HT101" i="1"/>
  <c r="HU101" i="1"/>
  <c r="HV101" i="1"/>
  <c r="HW101" i="1"/>
  <c r="HX101" i="1"/>
  <c r="HY101" i="1"/>
  <c r="HZ101" i="1"/>
  <c r="IA101" i="1"/>
  <c r="IB101" i="1"/>
  <c r="IC101" i="1"/>
  <c r="ID101" i="1"/>
  <c r="IE101" i="1"/>
  <c r="IF101" i="1"/>
  <c r="IG101" i="1"/>
  <c r="IH101" i="1"/>
  <c r="II101" i="1"/>
  <c r="IJ101" i="1"/>
  <c r="IK101" i="1"/>
  <c r="IL101" i="1"/>
  <c r="IM101" i="1"/>
  <c r="IN101" i="1"/>
  <c r="IO101" i="1"/>
  <c r="IP101" i="1"/>
  <c r="IQ101" i="1"/>
  <c r="IR101" i="1"/>
  <c r="IS101" i="1"/>
  <c r="IT101" i="1"/>
  <c r="IU101" i="1"/>
  <c r="IV101" i="1"/>
  <c r="IW101" i="1"/>
  <c r="IX101" i="1"/>
  <c r="IY101" i="1"/>
  <c r="IZ101" i="1"/>
  <c r="JA101" i="1"/>
  <c r="JB101" i="1"/>
  <c r="JC101" i="1"/>
  <c r="JD101" i="1"/>
  <c r="JE101" i="1"/>
  <c r="JF101" i="1"/>
  <c r="JG101" i="1"/>
  <c r="JH101" i="1"/>
  <c r="JI101" i="1"/>
  <c r="JJ101" i="1"/>
  <c r="JK101" i="1"/>
  <c r="JL101" i="1"/>
  <c r="JM101" i="1"/>
  <c r="JN101" i="1"/>
  <c r="JO101" i="1"/>
  <c r="JP101" i="1"/>
  <c r="JQ101" i="1"/>
  <c r="JR101" i="1"/>
  <c r="JS101" i="1"/>
  <c r="JT101" i="1"/>
  <c r="JU101" i="1"/>
  <c r="JV101" i="1"/>
  <c r="JW101" i="1"/>
  <c r="JX101" i="1"/>
  <c r="JY101" i="1"/>
  <c r="JZ101" i="1"/>
  <c r="KA101" i="1"/>
  <c r="KB101" i="1"/>
  <c r="KC101" i="1"/>
  <c r="KD101" i="1"/>
  <c r="KE101" i="1"/>
  <c r="KF101" i="1"/>
  <c r="KG101" i="1"/>
  <c r="KH101" i="1"/>
  <c r="KI101" i="1"/>
  <c r="KJ101" i="1"/>
  <c r="KK101" i="1"/>
  <c r="KL101" i="1"/>
  <c r="KM101" i="1"/>
  <c r="KN101" i="1"/>
  <c r="KO101" i="1"/>
  <c r="KP101" i="1"/>
  <c r="KQ101" i="1"/>
  <c r="KR101" i="1"/>
  <c r="KS101" i="1"/>
  <c r="KT101" i="1"/>
  <c r="KU101" i="1"/>
  <c r="KV101" i="1"/>
  <c r="KW101" i="1"/>
  <c r="KX101" i="1"/>
  <c r="KY101" i="1"/>
  <c r="KZ101" i="1"/>
  <c r="LA101" i="1"/>
  <c r="LB101" i="1"/>
  <c r="LC101" i="1"/>
  <c r="LD101" i="1"/>
  <c r="LE101" i="1"/>
  <c r="LF101" i="1"/>
  <c r="LG101" i="1"/>
  <c r="LH101" i="1"/>
  <c r="LI101" i="1"/>
  <c r="LJ101" i="1"/>
  <c r="LK101" i="1"/>
  <c r="LL101" i="1"/>
  <c r="LM101" i="1"/>
  <c r="LN101" i="1"/>
  <c r="LO101" i="1"/>
  <c r="LP101" i="1"/>
  <c r="LQ101" i="1"/>
  <c r="LR101" i="1"/>
  <c r="LS101" i="1"/>
  <c r="LT101" i="1"/>
  <c r="LU101" i="1"/>
  <c r="LV101" i="1"/>
  <c r="LW101" i="1"/>
  <c r="LX101" i="1"/>
  <c r="LY101" i="1"/>
  <c r="LZ101" i="1"/>
  <c r="MA101" i="1"/>
  <c r="MB101" i="1"/>
  <c r="MC101" i="1"/>
  <c r="MD101" i="1"/>
  <c r="ME101" i="1"/>
  <c r="GV102" i="1"/>
  <c r="GW102" i="1"/>
  <c r="GX102" i="1"/>
  <c r="GY102" i="1"/>
  <c r="GZ102" i="1"/>
  <c r="HA102" i="1"/>
  <c r="HB102" i="1"/>
  <c r="HC102" i="1"/>
  <c r="HD102" i="1"/>
  <c r="HE102" i="1"/>
  <c r="HF102" i="1"/>
  <c r="HG102" i="1"/>
  <c r="HH102" i="1"/>
  <c r="HI102" i="1"/>
  <c r="HJ102" i="1"/>
  <c r="HK102" i="1"/>
  <c r="HL102" i="1"/>
  <c r="HM102" i="1"/>
  <c r="HN102" i="1"/>
  <c r="HO102" i="1"/>
  <c r="HP102" i="1"/>
  <c r="HQ102" i="1"/>
  <c r="HR102" i="1"/>
  <c r="HS102" i="1"/>
  <c r="HT102" i="1"/>
  <c r="HU102" i="1"/>
  <c r="HV102" i="1"/>
  <c r="HW102" i="1"/>
  <c r="HX102" i="1"/>
  <c r="HY102" i="1"/>
  <c r="HZ102" i="1"/>
  <c r="IA102" i="1"/>
  <c r="IB102" i="1"/>
  <c r="IC102" i="1"/>
  <c r="ID102" i="1"/>
  <c r="IE102" i="1"/>
  <c r="IF102" i="1"/>
  <c r="IG102" i="1"/>
  <c r="IH102" i="1"/>
  <c r="II102" i="1"/>
  <c r="IJ102" i="1"/>
  <c r="IK102" i="1"/>
  <c r="IL102" i="1"/>
  <c r="IM102" i="1"/>
  <c r="IN102" i="1"/>
  <c r="IO102" i="1"/>
  <c r="IP102" i="1"/>
  <c r="IQ102" i="1"/>
  <c r="IR102" i="1"/>
  <c r="IS102" i="1"/>
  <c r="IT102" i="1"/>
  <c r="IU102" i="1"/>
  <c r="IV102" i="1"/>
  <c r="IW102" i="1"/>
  <c r="IX102" i="1"/>
  <c r="IY102" i="1"/>
  <c r="IZ102" i="1"/>
  <c r="JA102" i="1"/>
  <c r="JB102" i="1"/>
  <c r="JC102" i="1"/>
  <c r="JD102" i="1"/>
  <c r="JE102" i="1"/>
  <c r="JF102" i="1"/>
  <c r="JG102" i="1"/>
  <c r="JH102" i="1"/>
  <c r="JI102" i="1"/>
  <c r="JJ102" i="1"/>
  <c r="JK102" i="1"/>
  <c r="JL102" i="1"/>
  <c r="JM102" i="1"/>
  <c r="JN102" i="1"/>
  <c r="JO102" i="1"/>
  <c r="JP102" i="1"/>
  <c r="JQ102" i="1"/>
  <c r="JR102" i="1"/>
  <c r="JS102" i="1"/>
  <c r="JT102" i="1"/>
  <c r="JU102" i="1"/>
  <c r="JV102" i="1"/>
  <c r="JW102" i="1"/>
  <c r="JX102" i="1"/>
  <c r="JY102" i="1"/>
  <c r="JZ102" i="1"/>
  <c r="KA102" i="1"/>
  <c r="KB102" i="1"/>
  <c r="KC102" i="1"/>
  <c r="KD102" i="1"/>
  <c r="KE102" i="1"/>
  <c r="KF102" i="1"/>
  <c r="KG102" i="1"/>
  <c r="KH102" i="1"/>
  <c r="KI102" i="1"/>
  <c r="KJ102" i="1"/>
  <c r="KK102" i="1"/>
  <c r="KL102" i="1"/>
  <c r="KM102" i="1"/>
  <c r="KN102" i="1"/>
  <c r="KO102" i="1"/>
  <c r="KP102" i="1"/>
  <c r="KQ102" i="1"/>
  <c r="KR102" i="1"/>
  <c r="KS102" i="1"/>
  <c r="KT102" i="1"/>
  <c r="KU102" i="1"/>
  <c r="KV102" i="1"/>
  <c r="KW102" i="1"/>
  <c r="KX102" i="1"/>
  <c r="KY102" i="1"/>
  <c r="KZ102" i="1"/>
  <c r="LA102" i="1"/>
  <c r="LB102" i="1"/>
  <c r="LC102" i="1"/>
  <c r="LD102" i="1"/>
  <c r="LE102" i="1"/>
  <c r="LF102" i="1"/>
  <c r="LG102" i="1"/>
  <c r="LH102" i="1"/>
  <c r="LI102" i="1"/>
  <c r="LJ102" i="1"/>
  <c r="LK102" i="1"/>
  <c r="LL102" i="1"/>
  <c r="LM102" i="1"/>
  <c r="LN102" i="1"/>
  <c r="LO102" i="1"/>
  <c r="LP102" i="1"/>
  <c r="LQ102" i="1"/>
  <c r="LR102" i="1"/>
  <c r="LS102" i="1"/>
  <c r="LT102" i="1"/>
  <c r="LU102" i="1"/>
  <c r="LV102" i="1"/>
  <c r="LW102" i="1"/>
  <c r="LX102" i="1"/>
  <c r="LY102" i="1"/>
  <c r="LZ102" i="1"/>
  <c r="MA102" i="1"/>
  <c r="MB102" i="1"/>
  <c r="MC102" i="1"/>
  <c r="MD102" i="1"/>
  <c r="ME102" i="1"/>
  <c r="GV103" i="1"/>
  <c r="GW103" i="1"/>
  <c r="GX103" i="1"/>
  <c r="GY103" i="1"/>
  <c r="GZ103" i="1"/>
  <c r="HA103" i="1"/>
  <c r="HB103" i="1"/>
  <c r="HC103" i="1"/>
  <c r="HD103" i="1"/>
  <c r="HE103" i="1"/>
  <c r="HF103" i="1"/>
  <c r="HG103" i="1"/>
  <c r="HH103" i="1"/>
  <c r="HI103" i="1"/>
  <c r="HJ103" i="1"/>
  <c r="HK103" i="1"/>
  <c r="HL103" i="1"/>
  <c r="HM103" i="1"/>
  <c r="HN103" i="1"/>
  <c r="HO103" i="1"/>
  <c r="HP103" i="1"/>
  <c r="HQ103" i="1"/>
  <c r="HR103" i="1"/>
  <c r="HS103" i="1"/>
  <c r="HT103" i="1"/>
  <c r="HU103" i="1"/>
  <c r="HV103" i="1"/>
  <c r="HW103" i="1"/>
  <c r="HX103" i="1"/>
  <c r="HY103" i="1"/>
  <c r="HZ103" i="1"/>
  <c r="IA103" i="1"/>
  <c r="IB103" i="1"/>
  <c r="IC103" i="1"/>
  <c r="ID103" i="1"/>
  <c r="IE103" i="1"/>
  <c r="IF103" i="1"/>
  <c r="IG103" i="1"/>
  <c r="IH103" i="1"/>
  <c r="II103" i="1"/>
  <c r="IJ103" i="1"/>
  <c r="IK103" i="1"/>
  <c r="IL103" i="1"/>
  <c r="IM103" i="1"/>
  <c r="IN103" i="1"/>
  <c r="IO103" i="1"/>
  <c r="IP103" i="1"/>
  <c r="IQ103" i="1"/>
  <c r="IR103" i="1"/>
  <c r="IS103" i="1"/>
  <c r="IT103" i="1"/>
  <c r="IU103" i="1"/>
  <c r="IV103" i="1"/>
  <c r="IW103" i="1"/>
  <c r="IX103" i="1"/>
  <c r="IY103" i="1"/>
  <c r="IZ103" i="1"/>
  <c r="JA103" i="1"/>
  <c r="JB103" i="1"/>
  <c r="JC103" i="1"/>
  <c r="JD103" i="1"/>
  <c r="JE103" i="1"/>
  <c r="JF103" i="1"/>
  <c r="JG103" i="1"/>
  <c r="JH103" i="1"/>
  <c r="JI103" i="1"/>
  <c r="JJ103" i="1"/>
  <c r="JK103" i="1"/>
  <c r="JL103" i="1"/>
  <c r="JM103" i="1"/>
  <c r="JN103" i="1"/>
  <c r="JO103" i="1"/>
  <c r="JP103" i="1"/>
  <c r="JQ103" i="1"/>
  <c r="JR103" i="1"/>
  <c r="JS103" i="1"/>
  <c r="JT103" i="1"/>
  <c r="JU103" i="1"/>
  <c r="JV103" i="1"/>
  <c r="JW103" i="1"/>
  <c r="JX103" i="1"/>
  <c r="JY103" i="1"/>
  <c r="JZ103" i="1"/>
  <c r="KA103" i="1"/>
  <c r="KB103" i="1"/>
  <c r="KC103" i="1"/>
  <c r="KD103" i="1"/>
  <c r="KE103" i="1"/>
  <c r="KF103" i="1"/>
  <c r="KG103" i="1"/>
  <c r="KH103" i="1"/>
  <c r="KI103" i="1"/>
  <c r="KJ103" i="1"/>
  <c r="KK103" i="1"/>
  <c r="KL103" i="1"/>
  <c r="KM103" i="1"/>
  <c r="KN103" i="1"/>
  <c r="KO103" i="1"/>
  <c r="KP103" i="1"/>
  <c r="KQ103" i="1"/>
  <c r="KR103" i="1"/>
  <c r="KS103" i="1"/>
  <c r="KT103" i="1"/>
  <c r="KU103" i="1"/>
  <c r="KV103" i="1"/>
  <c r="KW103" i="1"/>
  <c r="KX103" i="1"/>
  <c r="KY103" i="1"/>
  <c r="KZ103" i="1"/>
  <c r="LA103" i="1"/>
  <c r="LB103" i="1"/>
  <c r="LC103" i="1"/>
  <c r="LD103" i="1"/>
  <c r="LE103" i="1"/>
  <c r="LF103" i="1"/>
  <c r="LG103" i="1"/>
  <c r="LH103" i="1"/>
  <c r="LI103" i="1"/>
  <c r="LJ103" i="1"/>
  <c r="LK103" i="1"/>
  <c r="LL103" i="1"/>
  <c r="LM103" i="1"/>
  <c r="LN103" i="1"/>
  <c r="LO103" i="1"/>
  <c r="LP103" i="1"/>
  <c r="LQ103" i="1"/>
  <c r="LR103" i="1"/>
  <c r="LS103" i="1"/>
  <c r="LT103" i="1"/>
  <c r="LU103" i="1"/>
  <c r="LV103" i="1"/>
  <c r="LW103" i="1"/>
  <c r="LX103" i="1"/>
  <c r="LY103" i="1"/>
  <c r="LZ103" i="1"/>
  <c r="MA103" i="1"/>
  <c r="MB103" i="1"/>
  <c r="MC103" i="1"/>
  <c r="MD103" i="1"/>
  <c r="ME103" i="1"/>
  <c r="GV104" i="1"/>
  <c r="GW104" i="1"/>
  <c r="GX104" i="1"/>
  <c r="GY104" i="1"/>
  <c r="GZ104" i="1"/>
  <c r="HA104" i="1"/>
  <c r="HB104" i="1"/>
  <c r="HC104" i="1"/>
  <c r="HD104" i="1"/>
  <c r="HE104" i="1"/>
  <c r="HF104" i="1"/>
  <c r="HG104" i="1"/>
  <c r="HH104" i="1"/>
  <c r="HI104" i="1"/>
  <c r="HJ104" i="1"/>
  <c r="HK104" i="1"/>
  <c r="HL104" i="1"/>
  <c r="HM104" i="1"/>
  <c r="HN104" i="1"/>
  <c r="HO104" i="1"/>
  <c r="HP104" i="1"/>
  <c r="HQ104" i="1"/>
  <c r="HR104" i="1"/>
  <c r="HS104" i="1"/>
  <c r="HT104" i="1"/>
  <c r="HU104" i="1"/>
  <c r="HV104" i="1"/>
  <c r="HW104" i="1"/>
  <c r="HX104" i="1"/>
  <c r="HY104" i="1"/>
  <c r="HZ104" i="1"/>
  <c r="IA104" i="1"/>
  <c r="IB104" i="1"/>
  <c r="IC104" i="1"/>
  <c r="ID104" i="1"/>
  <c r="IE104" i="1"/>
  <c r="IF104" i="1"/>
  <c r="IG104" i="1"/>
  <c r="IH104" i="1"/>
  <c r="II104" i="1"/>
  <c r="IJ104" i="1"/>
  <c r="IK104" i="1"/>
  <c r="IL104" i="1"/>
  <c r="IM104" i="1"/>
  <c r="IN104" i="1"/>
  <c r="IO104" i="1"/>
  <c r="IP104" i="1"/>
  <c r="IQ104" i="1"/>
  <c r="IR104" i="1"/>
  <c r="IS104" i="1"/>
  <c r="IT104" i="1"/>
  <c r="IU104" i="1"/>
  <c r="IV104" i="1"/>
  <c r="IW104" i="1"/>
  <c r="IX104" i="1"/>
  <c r="IY104" i="1"/>
  <c r="IZ104" i="1"/>
  <c r="JA104" i="1"/>
  <c r="JB104" i="1"/>
  <c r="JC104" i="1"/>
  <c r="JD104" i="1"/>
  <c r="JE104" i="1"/>
  <c r="JF104" i="1"/>
  <c r="JG104" i="1"/>
  <c r="JH104" i="1"/>
  <c r="JI104" i="1"/>
  <c r="JJ104" i="1"/>
  <c r="JK104" i="1"/>
  <c r="JL104" i="1"/>
  <c r="JM104" i="1"/>
  <c r="JN104" i="1"/>
  <c r="JO104" i="1"/>
  <c r="JP104" i="1"/>
  <c r="JQ104" i="1"/>
  <c r="JR104" i="1"/>
  <c r="JS104" i="1"/>
  <c r="JT104" i="1"/>
  <c r="JU104" i="1"/>
  <c r="JV104" i="1"/>
  <c r="JW104" i="1"/>
  <c r="JX104" i="1"/>
  <c r="JY104" i="1"/>
  <c r="JZ104" i="1"/>
  <c r="KA104" i="1"/>
  <c r="KB104" i="1"/>
  <c r="KC104" i="1"/>
  <c r="KD104" i="1"/>
  <c r="KE104" i="1"/>
  <c r="KF104" i="1"/>
  <c r="KG104" i="1"/>
  <c r="KH104" i="1"/>
  <c r="KI104" i="1"/>
  <c r="KJ104" i="1"/>
  <c r="KK104" i="1"/>
  <c r="KL104" i="1"/>
  <c r="KM104" i="1"/>
  <c r="KN104" i="1"/>
  <c r="KO104" i="1"/>
  <c r="KP104" i="1"/>
  <c r="KQ104" i="1"/>
  <c r="KR104" i="1"/>
  <c r="KS104" i="1"/>
  <c r="KT104" i="1"/>
  <c r="KU104" i="1"/>
  <c r="KV104" i="1"/>
  <c r="KW104" i="1"/>
  <c r="KX104" i="1"/>
  <c r="KY104" i="1"/>
  <c r="KZ104" i="1"/>
  <c r="LA104" i="1"/>
  <c r="LB104" i="1"/>
  <c r="LC104" i="1"/>
  <c r="LD104" i="1"/>
  <c r="LE104" i="1"/>
  <c r="LF104" i="1"/>
  <c r="LG104" i="1"/>
  <c r="LH104" i="1"/>
  <c r="LI104" i="1"/>
  <c r="LJ104" i="1"/>
  <c r="LK104" i="1"/>
  <c r="LL104" i="1"/>
  <c r="LM104" i="1"/>
  <c r="LN104" i="1"/>
  <c r="LO104" i="1"/>
  <c r="LP104" i="1"/>
  <c r="LQ104" i="1"/>
  <c r="LR104" i="1"/>
  <c r="LS104" i="1"/>
  <c r="LT104" i="1"/>
  <c r="LU104" i="1"/>
  <c r="LV104" i="1"/>
  <c r="LW104" i="1"/>
  <c r="LX104" i="1"/>
  <c r="LY104" i="1"/>
  <c r="LZ104" i="1"/>
  <c r="MA104" i="1"/>
  <c r="MB104" i="1"/>
  <c r="MC104" i="1"/>
  <c r="MD104" i="1"/>
  <c r="ME104" i="1"/>
  <c r="GV105" i="1"/>
  <c r="GW105" i="1"/>
  <c r="GX105" i="1"/>
  <c r="GY105" i="1"/>
  <c r="GZ105" i="1"/>
  <c r="HA105" i="1"/>
  <c r="HB105" i="1"/>
  <c r="HC105" i="1"/>
  <c r="HD105" i="1"/>
  <c r="HE105" i="1"/>
  <c r="HF105" i="1"/>
  <c r="HG105" i="1"/>
  <c r="HH105" i="1"/>
  <c r="HI105" i="1"/>
  <c r="HJ105" i="1"/>
  <c r="HK105" i="1"/>
  <c r="HL105" i="1"/>
  <c r="HM105" i="1"/>
  <c r="HN105" i="1"/>
  <c r="HO105" i="1"/>
  <c r="HP105" i="1"/>
  <c r="HQ105" i="1"/>
  <c r="HR105" i="1"/>
  <c r="HS105" i="1"/>
  <c r="HT105" i="1"/>
  <c r="HU105" i="1"/>
  <c r="HV105" i="1"/>
  <c r="HW105" i="1"/>
  <c r="HX105" i="1"/>
  <c r="HY105" i="1"/>
  <c r="HZ105" i="1"/>
  <c r="IA105" i="1"/>
  <c r="IB105" i="1"/>
  <c r="IC105" i="1"/>
  <c r="ID105" i="1"/>
  <c r="IE105" i="1"/>
  <c r="IF105" i="1"/>
  <c r="IG105" i="1"/>
  <c r="IH105" i="1"/>
  <c r="II105" i="1"/>
  <c r="IJ105" i="1"/>
  <c r="IK105" i="1"/>
  <c r="IL105" i="1"/>
  <c r="IM105" i="1"/>
  <c r="IN105" i="1"/>
  <c r="IO105" i="1"/>
  <c r="IP105" i="1"/>
  <c r="IQ105" i="1"/>
  <c r="IR105" i="1"/>
  <c r="IS105" i="1"/>
  <c r="IT105" i="1"/>
  <c r="IU105" i="1"/>
  <c r="IV105" i="1"/>
  <c r="IW105" i="1"/>
  <c r="IX105" i="1"/>
  <c r="IY105" i="1"/>
  <c r="IZ105" i="1"/>
  <c r="JA105" i="1"/>
  <c r="JB105" i="1"/>
  <c r="JC105" i="1"/>
  <c r="JD105" i="1"/>
  <c r="JE105" i="1"/>
  <c r="JF105" i="1"/>
  <c r="JG105" i="1"/>
  <c r="JH105" i="1"/>
  <c r="JI105" i="1"/>
  <c r="JJ105" i="1"/>
  <c r="JK105" i="1"/>
  <c r="JL105" i="1"/>
  <c r="JM105" i="1"/>
  <c r="JN105" i="1"/>
  <c r="JO105" i="1"/>
  <c r="JP105" i="1"/>
  <c r="JQ105" i="1"/>
  <c r="JR105" i="1"/>
  <c r="JS105" i="1"/>
  <c r="JT105" i="1"/>
  <c r="JU105" i="1"/>
  <c r="JV105" i="1"/>
  <c r="JW105" i="1"/>
  <c r="JX105" i="1"/>
  <c r="JY105" i="1"/>
  <c r="JZ105" i="1"/>
  <c r="KA105" i="1"/>
  <c r="KB105" i="1"/>
  <c r="KC105" i="1"/>
  <c r="KD105" i="1"/>
  <c r="KE105" i="1"/>
  <c r="KF105" i="1"/>
  <c r="KG105" i="1"/>
  <c r="KH105" i="1"/>
  <c r="KI105" i="1"/>
  <c r="KJ105" i="1"/>
  <c r="KK105" i="1"/>
  <c r="KL105" i="1"/>
  <c r="KM105" i="1"/>
  <c r="KN105" i="1"/>
  <c r="KO105" i="1"/>
  <c r="KP105" i="1"/>
  <c r="KQ105" i="1"/>
  <c r="KR105" i="1"/>
  <c r="KS105" i="1"/>
  <c r="KT105" i="1"/>
  <c r="KU105" i="1"/>
  <c r="KV105" i="1"/>
  <c r="KW105" i="1"/>
  <c r="KX105" i="1"/>
  <c r="KY105" i="1"/>
  <c r="KZ105" i="1"/>
  <c r="LA105" i="1"/>
  <c r="LB105" i="1"/>
  <c r="LC105" i="1"/>
  <c r="LD105" i="1"/>
  <c r="LE105" i="1"/>
  <c r="LF105" i="1"/>
  <c r="LG105" i="1"/>
  <c r="LH105" i="1"/>
  <c r="LI105" i="1"/>
  <c r="LJ105" i="1"/>
  <c r="LK105" i="1"/>
  <c r="LL105" i="1"/>
  <c r="LM105" i="1"/>
  <c r="LN105" i="1"/>
  <c r="LO105" i="1"/>
  <c r="LP105" i="1"/>
  <c r="LQ105" i="1"/>
  <c r="LR105" i="1"/>
  <c r="LS105" i="1"/>
  <c r="LT105" i="1"/>
  <c r="LU105" i="1"/>
  <c r="LV105" i="1"/>
  <c r="LW105" i="1"/>
  <c r="LX105" i="1"/>
  <c r="LY105" i="1"/>
  <c r="LZ105" i="1"/>
  <c r="MA105" i="1"/>
  <c r="MB105" i="1"/>
  <c r="MC105" i="1"/>
  <c r="MD105" i="1"/>
  <c r="ME105" i="1"/>
  <c r="GV106" i="1"/>
  <c r="GW106" i="1"/>
  <c r="GX106" i="1"/>
  <c r="GY106" i="1"/>
  <c r="GZ106" i="1"/>
  <c r="HA106" i="1"/>
  <c r="HB106" i="1"/>
  <c r="HC106" i="1"/>
  <c r="HD106" i="1"/>
  <c r="HE106" i="1"/>
  <c r="HF106" i="1"/>
  <c r="HG106" i="1"/>
  <c r="HH106" i="1"/>
  <c r="HI106" i="1"/>
  <c r="HJ106" i="1"/>
  <c r="HK106" i="1"/>
  <c r="HL106" i="1"/>
  <c r="HM106" i="1"/>
  <c r="HN106" i="1"/>
  <c r="HO106" i="1"/>
  <c r="HP106" i="1"/>
  <c r="HQ106" i="1"/>
  <c r="HR106" i="1"/>
  <c r="HS106" i="1"/>
  <c r="HT106" i="1"/>
  <c r="HU106" i="1"/>
  <c r="HV106" i="1"/>
  <c r="HW106" i="1"/>
  <c r="HX106" i="1"/>
  <c r="HY106" i="1"/>
  <c r="HZ106" i="1"/>
  <c r="IA106" i="1"/>
  <c r="IB106" i="1"/>
  <c r="IC106" i="1"/>
  <c r="ID106" i="1"/>
  <c r="IE106" i="1"/>
  <c r="IF106" i="1"/>
  <c r="IG106" i="1"/>
  <c r="IH106" i="1"/>
  <c r="II106" i="1"/>
  <c r="IJ106" i="1"/>
  <c r="IK106" i="1"/>
  <c r="IL106" i="1"/>
  <c r="IM106" i="1"/>
  <c r="IN106" i="1"/>
  <c r="IO106" i="1"/>
  <c r="IP106" i="1"/>
  <c r="IQ106" i="1"/>
  <c r="IR106" i="1"/>
  <c r="IS106" i="1"/>
  <c r="IT106" i="1"/>
  <c r="IU106" i="1"/>
  <c r="IV106" i="1"/>
  <c r="IW106" i="1"/>
  <c r="IX106" i="1"/>
  <c r="IY106" i="1"/>
  <c r="IZ106" i="1"/>
  <c r="JA106" i="1"/>
  <c r="JB106" i="1"/>
  <c r="JC106" i="1"/>
  <c r="JD106" i="1"/>
  <c r="JE106" i="1"/>
  <c r="JF106" i="1"/>
  <c r="JG106" i="1"/>
  <c r="JH106" i="1"/>
  <c r="JI106" i="1"/>
  <c r="JJ106" i="1"/>
  <c r="JK106" i="1"/>
  <c r="JL106" i="1"/>
  <c r="JM106" i="1"/>
  <c r="JN106" i="1"/>
  <c r="JO106" i="1"/>
  <c r="JP106" i="1"/>
  <c r="JQ106" i="1"/>
  <c r="JR106" i="1"/>
  <c r="JS106" i="1"/>
  <c r="JT106" i="1"/>
  <c r="JU106" i="1"/>
  <c r="JV106" i="1"/>
  <c r="JW106" i="1"/>
  <c r="JX106" i="1"/>
  <c r="JY106" i="1"/>
  <c r="JZ106" i="1"/>
  <c r="KA106" i="1"/>
  <c r="KB106" i="1"/>
  <c r="KC106" i="1"/>
  <c r="KD106" i="1"/>
  <c r="KE106" i="1"/>
  <c r="KF106" i="1"/>
  <c r="KG106" i="1"/>
  <c r="KH106" i="1"/>
  <c r="KI106" i="1"/>
  <c r="KJ106" i="1"/>
  <c r="KK106" i="1"/>
  <c r="KL106" i="1"/>
  <c r="KM106" i="1"/>
  <c r="KN106" i="1"/>
  <c r="KO106" i="1"/>
  <c r="KP106" i="1"/>
  <c r="KQ106" i="1"/>
  <c r="KR106" i="1"/>
  <c r="KS106" i="1"/>
  <c r="KT106" i="1"/>
  <c r="KU106" i="1"/>
  <c r="KV106" i="1"/>
  <c r="KW106" i="1"/>
  <c r="KX106" i="1"/>
  <c r="KY106" i="1"/>
  <c r="KZ106" i="1"/>
  <c r="LA106" i="1"/>
  <c r="LB106" i="1"/>
  <c r="LC106" i="1"/>
  <c r="LD106" i="1"/>
  <c r="LE106" i="1"/>
  <c r="LF106" i="1"/>
  <c r="LG106" i="1"/>
  <c r="LH106" i="1"/>
  <c r="LI106" i="1"/>
  <c r="LJ106" i="1"/>
  <c r="LK106" i="1"/>
  <c r="LL106" i="1"/>
  <c r="LM106" i="1"/>
  <c r="LN106" i="1"/>
  <c r="LO106" i="1"/>
  <c r="LP106" i="1"/>
  <c r="LQ106" i="1"/>
  <c r="LR106" i="1"/>
  <c r="LS106" i="1"/>
  <c r="LT106" i="1"/>
  <c r="LU106" i="1"/>
  <c r="LV106" i="1"/>
  <c r="LW106" i="1"/>
  <c r="LX106" i="1"/>
  <c r="LY106" i="1"/>
  <c r="LZ106" i="1"/>
  <c r="MA106" i="1"/>
  <c r="MB106" i="1"/>
  <c r="MC106" i="1"/>
  <c r="MD106" i="1"/>
  <c r="ME106" i="1"/>
  <c r="GV107" i="1"/>
  <c r="GW107" i="1"/>
  <c r="GX107" i="1"/>
  <c r="GY107" i="1"/>
  <c r="GZ107" i="1"/>
  <c r="HA107" i="1"/>
  <c r="HB107" i="1"/>
  <c r="HC107" i="1"/>
  <c r="HD107" i="1"/>
  <c r="HE107" i="1"/>
  <c r="HF107" i="1"/>
  <c r="HG107" i="1"/>
  <c r="HH107" i="1"/>
  <c r="HI107" i="1"/>
  <c r="HJ107" i="1"/>
  <c r="HK107" i="1"/>
  <c r="HL107" i="1"/>
  <c r="HM107" i="1"/>
  <c r="HN107" i="1"/>
  <c r="HO107" i="1"/>
  <c r="HP107" i="1"/>
  <c r="HQ107" i="1"/>
  <c r="HR107" i="1"/>
  <c r="HS107" i="1"/>
  <c r="HT107" i="1"/>
  <c r="HU107" i="1"/>
  <c r="HV107" i="1"/>
  <c r="HW107" i="1"/>
  <c r="HX107" i="1"/>
  <c r="HY107" i="1"/>
  <c r="HZ107" i="1"/>
  <c r="IA107" i="1"/>
  <c r="IB107" i="1"/>
  <c r="IC107" i="1"/>
  <c r="ID107" i="1"/>
  <c r="IE107" i="1"/>
  <c r="IF107" i="1"/>
  <c r="IG107" i="1"/>
  <c r="IH107" i="1"/>
  <c r="II107" i="1"/>
  <c r="IJ107" i="1"/>
  <c r="IK107" i="1"/>
  <c r="IL107" i="1"/>
  <c r="IM107" i="1"/>
  <c r="IN107" i="1"/>
  <c r="IO107" i="1"/>
  <c r="IP107" i="1"/>
  <c r="IQ107" i="1"/>
  <c r="IR107" i="1"/>
  <c r="IS107" i="1"/>
  <c r="IT107" i="1"/>
  <c r="IU107" i="1"/>
  <c r="IV107" i="1"/>
  <c r="IW107" i="1"/>
  <c r="IX107" i="1"/>
  <c r="IY107" i="1"/>
  <c r="IZ107" i="1"/>
  <c r="JA107" i="1"/>
  <c r="JB107" i="1"/>
  <c r="JC107" i="1"/>
  <c r="JD107" i="1"/>
  <c r="JE107" i="1"/>
  <c r="JF107" i="1"/>
  <c r="JG107" i="1"/>
  <c r="JH107" i="1"/>
  <c r="JI107" i="1"/>
  <c r="JJ107" i="1"/>
  <c r="JK107" i="1"/>
  <c r="JL107" i="1"/>
  <c r="JM107" i="1"/>
  <c r="JN107" i="1"/>
  <c r="JO107" i="1"/>
  <c r="JP107" i="1"/>
  <c r="JQ107" i="1"/>
  <c r="JR107" i="1"/>
  <c r="JS107" i="1"/>
  <c r="JT107" i="1"/>
  <c r="JU107" i="1"/>
  <c r="JV107" i="1"/>
  <c r="JW107" i="1"/>
  <c r="JX107" i="1"/>
  <c r="JY107" i="1"/>
  <c r="JZ107" i="1"/>
  <c r="KA107" i="1"/>
  <c r="KB107" i="1"/>
  <c r="KC107" i="1"/>
  <c r="KD107" i="1"/>
  <c r="KE107" i="1"/>
  <c r="KF107" i="1"/>
  <c r="KG107" i="1"/>
  <c r="KH107" i="1"/>
  <c r="KI107" i="1"/>
  <c r="KJ107" i="1"/>
  <c r="KK107" i="1"/>
  <c r="KL107" i="1"/>
  <c r="KM107" i="1"/>
  <c r="KN107" i="1"/>
  <c r="KO107" i="1"/>
  <c r="KP107" i="1"/>
  <c r="KQ107" i="1"/>
  <c r="KR107" i="1"/>
  <c r="KS107" i="1"/>
  <c r="KT107" i="1"/>
  <c r="KU107" i="1"/>
  <c r="KV107" i="1"/>
  <c r="KW107" i="1"/>
  <c r="KX107" i="1"/>
  <c r="KY107" i="1"/>
  <c r="KZ107" i="1"/>
  <c r="LA107" i="1"/>
  <c r="LB107" i="1"/>
  <c r="LC107" i="1"/>
  <c r="LD107" i="1"/>
  <c r="LE107" i="1"/>
  <c r="LF107" i="1"/>
  <c r="LG107" i="1"/>
  <c r="LH107" i="1"/>
  <c r="LI107" i="1"/>
  <c r="LJ107" i="1"/>
  <c r="LK107" i="1"/>
  <c r="LL107" i="1"/>
  <c r="LM107" i="1"/>
  <c r="LN107" i="1"/>
  <c r="LO107" i="1"/>
  <c r="LP107" i="1"/>
  <c r="LQ107" i="1"/>
  <c r="LR107" i="1"/>
  <c r="LS107" i="1"/>
  <c r="LT107" i="1"/>
  <c r="LU107" i="1"/>
  <c r="LV107" i="1"/>
  <c r="LW107" i="1"/>
  <c r="LX107" i="1"/>
  <c r="LY107" i="1"/>
  <c r="LZ107" i="1"/>
  <c r="MA107" i="1"/>
  <c r="MB107" i="1"/>
  <c r="MC107" i="1"/>
  <c r="MD107" i="1"/>
  <c r="ME107" i="1"/>
  <c r="GV108" i="1"/>
  <c r="GW108" i="1"/>
  <c r="GX108" i="1"/>
  <c r="GY108" i="1"/>
  <c r="GZ108" i="1"/>
  <c r="HA108" i="1"/>
  <c r="HB108" i="1"/>
  <c r="HC108" i="1"/>
  <c r="HD108" i="1"/>
  <c r="HE108" i="1"/>
  <c r="HF108" i="1"/>
  <c r="HG108" i="1"/>
  <c r="HH108" i="1"/>
  <c r="HI108" i="1"/>
  <c r="HJ108" i="1"/>
  <c r="HK108" i="1"/>
  <c r="HL108" i="1"/>
  <c r="HM108" i="1"/>
  <c r="HN108" i="1"/>
  <c r="HO108" i="1"/>
  <c r="HP108" i="1"/>
  <c r="HQ108" i="1"/>
  <c r="HR108" i="1"/>
  <c r="HS108" i="1"/>
  <c r="HT108" i="1"/>
  <c r="HU108" i="1"/>
  <c r="HV108" i="1"/>
  <c r="HW108" i="1"/>
  <c r="HX108" i="1"/>
  <c r="HY108" i="1"/>
  <c r="HZ108" i="1"/>
  <c r="IA108" i="1"/>
  <c r="IB108" i="1"/>
  <c r="IC108" i="1"/>
  <c r="ID108" i="1"/>
  <c r="IE108" i="1"/>
  <c r="IF108" i="1"/>
  <c r="IG108" i="1"/>
  <c r="IH108" i="1"/>
  <c r="II108" i="1"/>
  <c r="IJ108" i="1"/>
  <c r="IK108" i="1"/>
  <c r="IL108" i="1"/>
  <c r="IM108" i="1"/>
  <c r="IN108" i="1"/>
  <c r="IO108" i="1"/>
  <c r="IP108" i="1"/>
  <c r="IQ108" i="1"/>
  <c r="IR108" i="1"/>
  <c r="IS108" i="1"/>
  <c r="IT108" i="1"/>
  <c r="IU108" i="1"/>
  <c r="IV108" i="1"/>
  <c r="IW108" i="1"/>
  <c r="IX108" i="1"/>
  <c r="IY108" i="1"/>
  <c r="IZ108" i="1"/>
  <c r="JA108" i="1"/>
  <c r="JB108" i="1"/>
  <c r="JC108" i="1"/>
  <c r="JD108" i="1"/>
  <c r="JE108" i="1"/>
  <c r="JF108" i="1"/>
  <c r="JG108" i="1"/>
  <c r="JH108" i="1"/>
  <c r="JI108" i="1"/>
  <c r="JJ108" i="1"/>
  <c r="JK108" i="1"/>
  <c r="JL108" i="1"/>
  <c r="JM108" i="1"/>
  <c r="JN108" i="1"/>
  <c r="JO108" i="1"/>
  <c r="JP108" i="1"/>
  <c r="JQ108" i="1"/>
  <c r="JR108" i="1"/>
  <c r="JS108" i="1"/>
  <c r="JT108" i="1"/>
  <c r="JU108" i="1"/>
  <c r="JV108" i="1"/>
  <c r="JW108" i="1"/>
  <c r="JX108" i="1"/>
  <c r="JY108" i="1"/>
  <c r="JZ108" i="1"/>
  <c r="KA108" i="1"/>
  <c r="KB108" i="1"/>
  <c r="KC108" i="1"/>
  <c r="KD108" i="1"/>
  <c r="KE108" i="1"/>
  <c r="KF108" i="1"/>
  <c r="KG108" i="1"/>
  <c r="KH108" i="1"/>
  <c r="KI108" i="1"/>
  <c r="KJ108" i="1"/>
  <c r="KK108" i="1"/>
  <c r="KL108" i="1"/>
  <c r="KM108" i="1"/>
  <c r="KN108" i="1"/>
  <c r="KO108" i="1"/>
  <c r="KP108" i="1"/>
  <c r="KQ108" i="1"/>
  <c r="KR108" i="1"/>
  <c r="KS108" i="1"/>
  <c r="KT108" i="1"/>
  <c r="KU108" i="1"/>
  <c r="KV108" i="1"/>
  <c r="KW108" i="1"/>
  <c r="KX108" i="1"/>
  <c r="KY108" i="1"/>
  <c r="KZ108" i="1"/>
  <c r="LA108" i="1"/>
  <c r="LB108" i="1"/>
  <c r="LC108" i="1"/>
  <c r="LD108" i="1"/>
  <c r="LE108" i="1"/>
  <c r="LF108" i="1"/>
  <c r="LG108" i="1"/>
  <c r="LH108" i="1"/>
  <c r="LI108" i="1"/>
  <c r="LJ108" i="1"/>
  <c r="LK108" i="1"/>
  <c r="LL108" i="1"/>
  <c r="LM108" i="1"/>
  <c r="LN108" i="1"/>
  <c r="LO108" i="1"/>
  <c r="LP108" i="1"/>
  <c r="LQ108" i="1"/>
  <c r="LR108" i="1"/>
  <c r="LS108" i="1"/>
  <c r="LT108" i="1"/>
  <c r="LU108" i="1"/>
  <c r="LV108" i="1"/>
  <c r="LW108" i="1"/>
  <c r="LX108" i="1"/>
  <c r="LY108" i="1"/>
  <c r="LZ108" i="1"/>
  <c r="MA108" i="1"/>
  <c r="MB108" i="1"/>
  <c r="MC108" i="1"/>
  <c r="MD108" i="1"/>
  <c r="ME108" i="1"/>
  <c r="GV109" i="1"/>
  <c r="GW109" i="1"/>
  <c r="GX109" i="1"/>
  <c r="GY109" i="1"/>
  <c r="GZ109" i="1"/>
  <c r="HA109" i="1"/>
  <c r="HB109" i="1"/>
  <c r="HC109" i="1"/>
  <c r="HD109" i="1"/>
  <c r="HE109" i="1"/>
  <c r="HF109" i="1"/>
  <c r="HG109" i="1"/>
  <c r="HH109" i="1"/>
  <c r="HI109" i="1"/>
  <c r="HJ109" i="1"/>
  <c r="HK109" i="1"/>
  <c r="HL109" i="1"/>
  <c r="HM109" i="1"/>
  <c r="HN109" i="1"/>
  <c r="HO109" i="1"/>
  <c r="HP109" i="1"/>
  <c r="HQ109" i="1"/>
  <c r="HR109" i="1"/>
  <c r="HS109" i="1"/>
  <c r="HT109" i="1"/>
  <c r="HU109" i="1"/>
  <c r="HV109" i="1"/>
  <c r="HW109" i="1"/>
  <c r="HX109" i="1"/>
  <c r="HY109" i="1"/>
  <c r="HZ109" i="1"/>
  <c r="IA109" i="1"/>
  <c r="IB109" i="1"/>
  <c r="IC109" i="1"/>
  <c r="ID109" i="1"/>
  <c r="IE109" i="1"/>
  <c r="IF109" i="1"/>
  <c r="IG109" i="1"/>
  <c r="IH109" i="1"/>
  <c r="II109" i="1"/>
  <c r="IJ109" i="1"/>
  <c r="IK109" i="1"/>
  <c r="IL109" i="1"/>
  <c r="IM109" i="1"/>
  <c r="IN109" i="1"/>
  <c r="IO109" i="1"/>
  <c r="IP109" i="1"/>
  <c r="IQ109" i="1"/>
  <c r="IR109" i="1"/>
  <c r="IS109" i="1"/>
  <c r="IT109" i="1"/>
  <c r="IU109" i="1"/>
  <c r="IV109" i="1"/>
  <c r="IW109" i="1"/>
  <c r="IX109" i="1"/>
  <c r="IY109" i="1"/>
  <c r="IZ109" i="1"/>
  <c r="JA109" i="1"/>
  <c r="JB109" i="1"/>
  <c r="JC109" i="1"/>
  <c r="JD109" i="1"/>
  <c r="JE109" i="1"/>
  <c r="JF109" i="1"/>
  <c r="JG109" i="1"/>
  <c r="JH109" i="1"/>
  <c r="JI109" i="1"/>
  <c r="JJ109" i="1"/>
  <c r="JK109" i="1"/>
  <c r="JL109" i="1"/>
  <c r="JM109" i="1"/>
  <c r="JN109" i="1"/>
  <c r="JO109" i="1"/>
  <c r="JP109" i="1"/>
  <c r="JQ109" i="1"/>
  <c r="JR109" i="1"/>
  <c r="JS109" i="1"/>
  <c r="JT109" i="1"/>
  <c r="JU109" i="1"/>
  <c r="JV109" i="1"/>
  <c r="JW109" i="1"/>
  <c r="JX109" i="1"/>
  <c r="JY109" i="1"/>
  <c r="JZ109" i="1"/>
  <c r="KA109" i="1"/>
  <c r="KB109" i="1"/>
  <c r="KC109" i="1"/>
  <c r="KD109" i="1"/>
  <c r="KE109" i="1"/>
  <c r="KF109" i="1"/>
  <c r="KG109" i="1"/>
  <c r="KH109" i="1"/>
  <c r="KI109" i="1"/>
  <c r="KJ109" i="1"/>
  <c r="KK109" i="1"/>
  <c r="KL109" i="1"/>
  <c r="KM109" i="1"/>
  <c r="KN109" i="1"/>
  <c r="KO109" i="1"/>
  <c r="KP109" i="1"/>
  <c r="KQ109" i="1"/>
  <c r="KR109" i="1"/>
  <c r="KS109" i="1"/>
  <c r="KT109" i="1"/>
  <c r="KU109" i="1"/>
  <c r="KV109" i="1"/>
  <c r="KW109" i="1"/>
  <c r="KX109" i="1"/>
  <c r="KY109" i="1"/>
  <c r="KZ109" i="1"/>
  <c r="LA109" i="1"/>
  <c r="LB109" i="1"/>
  <c r="LC109" i="1"/>
  <c r="LD109" i="1"/>
  <c r="LE109" i="1"/>
  <c r="LF109" i="1"/>
  <c r="LG109" i="1"/>
  <c r="LH109" i="1"/>
  <c r="LI109" i="1"/>
  <c r="LJ109" i="1"/>
  <c r="LK109" i="1"/>
  <c r="LL109" i="1"/>
  <c r="LM109" i="1"/>
  <c r="LN109" i="1"/>
  <c r="LO109" i="1"/>
  <c r="LP109" i="1"/>
  <c r="LQ109" i="1"/>
  <c r="LR109" i="1"/>
  <c r="LS109" i="1"/>
  <c r="LT109" i="1"/>
  <c r="LU109" i="1"/>
  <c r="LV109" i="1"/>
  <c r="LW109" i="1"/>
  <c r="LX109" i="1"/>
  <c r="LY109" i="1"/>
  <c r="LZ109" i="1"/>
  <c r="MA109" i="1"/>
  <c r="MB109" i="1"/>
  <c r="MC109" i="1"/>
  <c r="MD109" i="1"/>
  <c r="ME109" i="1"/>
  <c r="ME10" i="1"/>
  <c r="MD10" i="1"/>
  <c r="MC10" i="1"/>
  <c r="MB10" i="1"/>
  <c r="MA10" i="1"/>
  <c r="LZ10" i="1"/>
  <c r="LY10" i="1"/>
  <c r="LX10" i="1"/>
  <c r="LW10" i="1"/>
  <c r="LV10" i="1"/>
  <c r="LU10" i="1"/>
  <c r="LT10" i="1"/>
  <c r="LS10" i="1"/>
  <c r="LR10" i="1"/>
  <c r="LQ10" i="1"/>
  <c r="LP10" i="1"/>
  <c r="LO10" i="1"/>
  <c r="LN10" i="1"/>
  <c r="LM10" i="1"/>
  <c r="LL10" i="1"/>
  <c r="LK10" i="1"/>
  <c r="LJ10" i="1"/>
  <c r="LI10" i="1"/>
  <c r="LH10" i="1"/>
  <c r="LG10" i="1"/>
  <c r="LF10" i="1"/>
  <c r="LE10" i="1"/>
  <c r="LD10" i="1"/>
  <c r="LC10" i="1"/>
  <c r="LB10" i="1"/>
  <c r="LA10" i="1"/>
  <c r="KZ10" i="1"/>
  <c r="KY10" i="1"/>
  <c r="KX10" i="1"/>
  <c r="KW10" i="1"/>
  <c r="KV10" i="1"/>
  <c r="KU10" i="1"/>
  <c r="KT10" i="1"/>
  <c r="KS10" i="1"/>
  <c r="KR10" i="1"/>
  <c r="KQ10" i="1"/>
  <c r="KP10" i="1"/>
  <c r="KO10" i="1"/>
  <c r="KN10" i="1"/>
  <c r="KM10" i="1"/>
  <c r="KL10" i="1"/>
  <c r="KK10" i="1"/>
  <c r="KJ10" i="1"/>
  <c r="KI10" i="1"/>
  <c r="KH10" i="1"/>
  <c r="KG10" i="1"/>
  <c r="KF10" i="1"/>
  <c r="KE10" i="1"/>
  <c r="KD10" i="1"/>
  <c r="KC10" i="1"/>
  <c r="KB10" i="1"/>
  <c r="KA10" i="1"/>
  <c r="JZ10" i="1"/>
  <c r="JY10" i="1"/>
  <c r="JX10" i="1"/>
  <c r="JW10" i="1"/>
  <c r="JV10" i="1"/>
  <c r="JU10" i="1"/>
  <c r="JT10" i="1"/>
  <c r="JS10" i="1"/>
  <c r="JR10" i="1"/>
  <c r="JQ10" i="1"/>
  <c r="JP10" i="1"/>
  <c r="JO10" i="1"/>
  <c r="JN10" i="1"/>
  <c r="JM10" i="1"/>
  <c r="JL10" i="1"/>
  <c r="JK10" i="1"/>
  <c r="JJ10" i="1"/>
  <c r="JI10" i="1"/>
  <c r="JH10" i="1"/>
  <c r="JG10" i="1"/>
  <c r="JF10" i="1"/>
  <c r="JE10" i="1"/>
  <c r="JD10" i="1"/>
  <c r="JC10" i="1"/>
  <c r="JB10" i="1"/>
  <c r="JA10" i="1"/>
  <c r="IZ10" i="1"/>
  <c r="IY10" i="1"/>
  <c r="IX10" i="1"/>
  <c r="IW10" i="1"/>
  <c r="IV10" i="1"/>
  <c r="IU10" i="1"/>
  <c r="IT10" i="1"/>
  <c r="IS10" i="1"/>
  <c r="IR10" i="1"/>
  <c r="IQ10" i="1"/>
  <c r="IP10" i="1"/>
  <c r="IO10" i="1"/>
  <c r="IN10" i="1"/>
  <c r="IM10" i="1"/>
  <c r="IL10" i="1"/>
  <c r="IK10" i="1"/>
  <c r="IJ10" i="1"/>
  <c r="II10" i="1"/>
  <c r="IH10" i="1"/>
  <c r="IG10" i="1"/>
  <c r="IF10" i="1"/>
  <c r="IE10" i="1"/>
  <c r="ID10" i="1"/>
  <c r="IC10" i="1"/>
  <c r="IB10" i="1"/>
  <c r="IA10" i="1"/>
  <c r="HZ10" i="1"/>
  <c r="HY10" i="1"/>
  <c r="HX10" i="1"/>
  <c r="HW10" i="1"/>
  <c r="HV10" i="1"/>
  <c r="HU10" i="1"/>
  <c r="HT10" i="1"/>
  <c r="HS10" i="1"/>
  <c r="HR10" i="1"/>
  <c r="HQ10" i="1"/>
  <c r="HP10" i="1"/>
  <c r="HO10" i="1"/>
  <c r="HN10" i="1"/>
  <c r="HM10" i="1"/>
  <c r="HL10" i="1"/>
  <c r="HK10" i="1"/>
  <c r="HJ10" i="1"/>
  <c r="HI10" i="1"/>
  <c r="HH10" i="1"/>
  <c r="HG10" i="1"/>
  <c r="HF10" i="1"/>
  <c r="GY10" i="1" l="1"/>
  <c r="GW10" i="1"/>
  <c r="GV10" i="1"/>
  <c r="HE10" i="1"/>
  <c r="HD10" i="1"/>
  <c r="HC10" i="1"/>
  <c r="HB10" i="1"/>
  <c r="HA10" i="1"/>
  <c r="GZ10" i="1"/>
  <c r="GX10" i="1"/>
  <c r="GT11" i="1" l="1"/>
  <c r="GU11" i="1"/>
  <c r="GT12" i="1"/>
  <c r="GU12" i="1"/>
  <c r="GT13" i="1"/>
  <c r="GU13" i="1"/>
  <c r="GT14" i="1"/>
  <c r="GU14" i="1"/>
  <c r="GT15" i="1"/>
  <c r="GU15" i="1"/>
  <c r="GT16" i="1"/>
  <c r="GU16" i="1"/>
  <c r="GT17" i="1"/>
  <c r="GU17" i="1"/>
  <c r="GT18" i="1"/>
  <c r="GU18" i="1"/>
  <c r="GT19" i="1"/>
  <c r="GU19" i="1"/>
  <c r="GT20" i="1"/>
  <c r="GU20" i="1"/>
  <c r="GT21" i="1"/>
  <c r="GU21" i="1"/>
  <c r="GT22" i="1"/>
  <c r="GU22" i="1"/>
  <c r="GT23" i="1"/>
  <c r="GU23" i="1"/>
  <c r="GT24" i="1"/>
  <c r="GU24" i="1"/>
  <c r="GT25" i="1"/>
  <c r="GU25" i="1"/>
  <c r="GT26" i="1"/>
  <c r="GU26" i="1"/>
  <c r="GT27" i="1"/>
  <c r="GU27" i="1"/>
  <c r="GT28" i="1"/>
  <c r="GU28" i="1"/>
  <c r="GT29" i="1"/>
  <c r="GU29" i="1"/>
  <c r="GT30" i="1"/>
  <c r="GU30" i="1"/>
  <c r="GT31" i="1"/>
  <c r="GU31" i="1"/>
  <c r="GT32" i="1"/>
  <c r="GU32" i="1"/>
  <c r="GT33" i="1"/>
  <c r="GU33" i="1"/>
  <c r="GT34" i="1"/>
  <c r="GU34" i="1"/>
  <c r="GT35" i="1"/>
  <c r="GU35" i="1"/>
  <c r="GT36" i="1"/>
  <c r="GU36" i="1"/>
  <c r="GT37" i="1"/>
  <c r="GU37" i="1"/>
  <c r="GT38" i="1"/>
  <c r="GU38" i="1"/>
  <c r="GT39" i="1"/>
  <c r="GU39" i="1"/>
  <c r="GT40" i="1"/>
  <c r="GU40" i="1"/>
  <c r="GT41" i="1"/>
  <c r="GU41" i="1"/>
  <c r="GT42" i="1"/>
  <c r="GU42" i="1"/>
  <c r="GT43" i="1"/>
  <c r="GU43" i="1"/>
  <c r="GT44" i="1"/>
  <c r="GU44" i="1"/>
  <c r="GT45" i="1"/>
  <c r="GU45" i="1"/>
  <c r="GT46" i="1"/>
  <c r="GU46" i="1"/>
  <c r="GT47" i="1"/>
  <c r="GU47" i="1"/>
  <c r="GT48" i="1"/>
  <c r="GU48" i="1"/>
  <c r="GT49" i="1"/>
  <c r="GU49" i="1"/>
  <c r="GT50" i="1"/>
  <c r="GU50" i="1"/>
  <c r="GT51" i="1"/>
  <c r="GU51" i="1"/>
  <c r="GT52" i="1"/>
  <c r="GU52" i="1"/>
  <c r="GT53" i="1"/>
  <c r="GU53" i="1"/>
  <c r="GT54" i="1"/>
  <c r="GU54" i="1"/>
  <c r="GT55" i="1"/>
  <c r="GU55" i="1"/>
  <c r="GT56" i="1"/>
  <c r="GU56" i="1"/>
  <c r="GT57" i="1"/>
  <c r="GU57" i="1"/>
  <c r="GT58" i="1"/>
  <c r="GU58" i="1"/>
  <c r="GT59" i="1"/>
  <c r="GU59" i="1"/>
  <c r="GT60" i="1"/>
  <c r="GU60" i="1"/>
  <c r="GT61" i="1"/>
  <c r="GU61" i="1"/>
  <c r="GT62" i="1"/>
  <c r="GU62" i="1"/>
  <c r="GT63" i="1"/>
  <c r="GU63" i="1"/>
  <c r="GT64" i="1"/>
  <c r="GU64" i="1"/>
  <c r="GT65" i="1"/>
  <c r="GU65" i="1"/>
  <c r="GT66" i="1"/>
  <c r="GU66" i="1"/>
  <c r="GT67" i="1"/>
  <c r="GU67" i="1"/>
  <c r="GT68" i="1"/>
  <c r="GU68" i="1"/>
  <c r="GT69" i="1"/>
  <c r="GU69" i="1"/>
  <c r="GT70" i="1"/>
  <c r="GU70" i="1"/>
  <c r="GT71" i="1"/>
  <c r="GU71" i="1"/>
  <c r="GT72" i="1"/>
  <c r="GU72" i="1"/>
  <c r="GT73" i="1"/>
  <c r="GU73" i="1"/>
  <c r="GT74" i="1"/>
  <c r="GU74" i="1"/>
  <c r="GT75" i="1"/>
  <c r="GU75" i="1"/>
  <c r="GT76" i="1"/>
  <c r="GU76" i="1"/>
  <c r="GT77" i="1"/>
  <c r="GU77" i="1"/>
  <c r="GT78" i="1"/>
  <c r="GU78" i="1"/>
  <c r="GT79" i="1"/>
  <c r="GU79" i="1"/>
  <c r="GT80" i="1"/>
  <c r="GU80" i="1"/>
  <c r="GT81" i="1"/>
  <c r="GU81" i="1"/>
  <c r="GT82" i="1"/>
  <c r="GU82" i="1"/>
  <c r="GT83" i="1"/>
  <c r="GU83" i="1"/>
  <c r="GT84" i="1"/>
  <c r="GU84" i="1"/>
  <c r="GT85" i="1"/>
  <c r="GU85" i="1"/>
  <c r="GT86" i="1"/>
  <c r="GU86" i="1"/>
  <c r="GT87" i="1"/>
  <c r="GU87" i="1"/>
  <c r="GT88" i="1"/>
  <c r="GU88" i="1"/>
  <c r="GT89" i="1"/>
  <c r="GU89" i="1"/>
  <c r="GT90" i="1"/>
  <c r="GU90" i="1"/>
  <c r="GT91" i="1"/>
  <c r="GU91" i="1"/>
  <c r="GT92" i="1"/>
  <c r="GU92" i="1"/>
  <c r="GT93" i="1"/>
  <c r="GU93" i="1"/>
  <c r="GT94" i="1"/>
  <c r="GU94" i="1"/>
  <c r="GT95" i="1"/>
  <c r="GU95" i="1"/>
  <c r="GT96" i="1"/>
  <c r="GU96" i="1"/>
  <c r="GT97" i="1"/>
  <c r="GU97" i="1"/>
  <c r="GT98" i="1"/>
  <c r="GU98" i="1"/>
  <c r="GT99" i="1"/>
  <c r="GU99" i="1"/>
  <c r="GT100" i="1"/>
  <c r="GU100" i="1"/>
  <c r="GT101" i="1"/>
  <c r="GU101" i="1"/>
  <c r="GT102" i="1"/>
  <c r="GU102" i="1"/>
  <c r="GT103" i="1"/>
  <c r="GU103" i="1"/>
  <c r="GT104" i="1"/>
  <c r="GU104" i="1"/>
  <c r="GT105" i="1"/>
  <c r="GU105" i="1"/>
  <c r="GT106" i="1"/>
  <c r="GU106" i="1"/>
  <c r="GT107" i="1"/>
  <c r="GU107" i="1"/>
  <c r="GT108" i="1"/>
  <c r="GU108" i="1"/>
  <c r="GT109" i="1"/>
  <c r="GU109" i="1"/>
  <c r="GU10" i="1"/>
  <c r="GT10" i="1"/>
  <c r="GS11" i="1"/>
  <c r="GS12" i="1"/>
  <c r="GS13" i="1"/>
  <c r="GS14" i="1"/>
  <c r="GS15" i="1"/>
  <c r="GS16" i="1"/>
  <c r="GS17" i="1"/>
  <c r="GS18" i="1"/>
  <c r="GS19" i="1"/>
  <c r="GS20" i="1"/>
  <c r="GS21" i="1"/>
  <c r="GS22" i="1"/>
  <c r="GS23" i="1"/>
  <c r="GS24" i="1"/>
  <c r="GS25" i="1"/>
  <c r="GS26" i="1"/>
  <c r="GS27" i="1"/>
  <c r="GS28" i="1"/>
  <c r="GS29" i="1"/>
  <c r="GS30" i="1"/>
  <c r="GS31" i="1"/>
  <c r="GS32" i="1"/>
  <c r="GS33" i="1"/>
  <c r="GS34" i="1"/>
  <c r="GS35" i="1"/>
  <c r="GS36" i="1"/>
  <c r="GS37" i="1"/>
  <c r="GS38" i="1"/>
  <c r="GS39" i="1"/>
  <c r="GS40" i="1"/>
  <c r="GS41" i="1"/>
  <c r="GS42" i="1"/>
  <c r="GS43" i="1"/>
  <c r="GS44" i="1"/>
  <c r="GS45" i="1"/>
  <c r="GS46" i="1"/>
  <c r="GS47" i="1"/>
  <c r="GS48" i="1"/>
  <c r="GS49" i="1"/>
  <c r="GS50" i="1"/>
  <c r="GS51" i="1"/>
  <c r="GS52" i="1"/>
  <c r="GS53" i="1"/>
  <c r="GS54" i="1"/>
  <c r="GS55" i="1"/>
  <c r="GS56" i="1"/>
  <c r="GS57" i="1"/>
  <c r="GS58" i="1"/>
  <c r="GS59" i="1"/>
  <c r="GS60" i="1"/>
  <c r="GS61" i="1"/>
  <c r="GS62" i="1"/>
  <c r="GS63" i="1"/>
  <c r="GS64" i="1"/>
  <c r="GS65" i="1"/>
  <c r="GS66" i="1"/>
  <c r="GS67" i="1"/>
  <c r="GS68" i="1"/>
  <c r="GS69" i="1"/>
  <c r="GS70" i="1"/>
  <c r="GS71" i="1"/>
  <c r="GS72" i="1"/>
  <c r="GS73" i="1"/>
  <c r="GS74" i="1"/>
  <c r="GS75" i="1"/>
  <c r="GS76" i="1"/>
  <c r="GS77" i="1"/>
  <c r="GS78" i="1"/>
  <c r="GS79" i="1"/>
  <c r="GS80" i="1"/>
  <c r="GS81" i="1"/>
  <c r="GS82" i="1"/>
  <c r="GS83" i="1"/>
  <c r="GS84" i="1"/>
  <c r="GS85" i="1"/>
  <c r="GS86" i="1"/>
  <c r="GS87" i="1"/>
  <c r="GS88" i="1"/>
  <c r="GS89" i="1"/>
  <c r="GS90" i="1"/>
  <c r="GS91" i="1"/>
  <c r="GS92" i="1"/>
  <c r="GS93" i="1"/>
  <c r="GS94" i="1"/>
  <c r="GS95" i="1"/>
  <c r="GS96" i="1"/>
  <c r="GS97" i="1"/>
  <c r="GS98" i="1"/>
  <c r="GS99" i="1"/>
  <c r="GS100" i="1"/>
  <c r="GS101" i="1"/>
  <c r="GS102" i="1"/>
  <c r="GS103" i="1"/>
  <c r="GS104" i="1"/>
  <c r="GS105" i="1"/>
  <c r="GS106" i="1"/>
  <c r="GS107" i="1"/>
  <c r="GS108" i="1"/>
  <c r="GS109" i="1"/>
  <c r="GS10" i="1"/>
  <c r="GR11" i="1"/>
  <c r="GR12" i="1"/>
  <c r="GR13" i="1"/>
  <c r="GR14" i="1"/>
  <c r="GR15" i="1"/>
  <c r="GR16" i="1"/>
  <c r="GR17" i="1"/>
  <c r="GR18" i="1"/>
  <c r="GR19" i="1"/>
  <c r="GR20" i="1"/>
  <c r="GR21" i="1"/>
  <c r="GR22" i="1"/>
  <c r="GR23" i="1"/>
  <c r="GR24" i="1"/>
  <c r="GR25" i="1"/>
  <c r="GR26" i="1"/>
  <c r="GR27" i="1"/>
  <c r="GR28" i="1"/>
  <c r="GR29" i="1"/>
  <c r="GR30" i="1"/>
  <c r="GR31" i="1"/>
  <c r="GR32" i="1"/>
  <c r="GR33" i="1"/>
  <c r="GR34" i="1"/>
  <c r="GR35" i="1"/>
  <c r="GR36" i="1"/>
  <c r="GR37" i="1"/>
  <c r="GR38" i="1"/>
  <c r="GR39" i="1"/>
  <c r="GR40" i="1"/>
  <c r="GR41" i="1"/>
  <c r="GR42" i="1"/>
  <c r="GR43" i="1"/>
  <c r="GR44" i="1"/>
  <c r="GR45" i="1"/>
  <c r="GR46" i="1"/>
  <c r="GR47" i="1"/>
  <c r="GR48" i="1"/>
  <c r="GR49" i="1"/>
  <c r="GR50" i="1"/>
  <c r="GR51" i="1"/>
  <c r="GR52" i="1"/>
  <c r="GR53" i="1"/>
  <c r="GR54" i="1"/>
  <c r="GR55" i="1"/>
  <c r="GR56" i="1"/>
  <c r="GR57" i="1"/>
  <c r="GR58" i="1"/>
  <c r="GR59" i="1"/>
  <c r="GR60" i="1"/>
  <c r="GR61" i="1"/>
  <c r="GR62" i="1"/>
  <c r="GR63" i="1"/>
  <c r="GR64" i="1"/>
  <c r="GR65" i="1"/>
  <c r="GR66" i="1"/>
  <c r="GR67" i="1"/>
  <c r="GR68" i="1"/>
  <c r="GR69" i="1"/>
  <c r="GR70" i="1"/>
  <c r="GR71" i="1"/>
  <c r="GR72" i="1"/>
  <c r="GR73" i="1"/>
  <c r="GR74" i="1"/>
  <c r="GR75" i="1"/>
  <c r="GR76" i="1"/>
  <c r="GR77" i="1"/>
  <c r="GR78" i="1"/>
  <c r="GR79" i="1"/>
  <c r="GR80" i="1"/>
  <c r="GR81" i="1"/>
  <c r="GR82" i="1"/>
  <c r="GR83" i="1"/>
  <c r="GR84" i="1"/>
  <c r="GR85" i="1"/>
  <c r="GR86" i="1"/>
  <c r="GR87" i="1"/>
  <c r="GR88" i="1"/>
  <c r="GR89" i="1"/>
  <c r="GR90" i="1"/>
  <c r="GR91" i="1"/>
  <c r="GR92" i="1"/>
  <c r="GR93" i="1"/>
  <c r="GR94" i="1"/>
  <c r="GR95" i="1"/>
  <c r="GR96" i="1"/>
  <c r="GR97" i="1"/>
  <c r="GR98" i="1"/>
  <c r="GR99" i="1"/>
  <c r="GR100" i="1"/>
  <c r="GR101" i="1"/>
  <c r="GR102" i="1"/>
  <c r="GR103" i="1"/>
  <c r="GR104" i="1"/>
  <c r="GR105" i="1"/>
  <c r="GR106" i="1"/>
  <c r="GR107" i="1"/>
  <c r="GR108" i="1"/>
  <c r="GR109" i="1"/>
  <c r="GR10" i="1"/>
  <c r="GQ11" i="1"/>
  <c r="GQ12" i="1"/>
  <c r="GQ13" i="1"/>
  <c r="GQ14" i="1"/>
  <c r="GQ15" i="1"/>
  <c r="GQ16" i="1"/>
  <c r="GQ17" i="1"/>
  <c r="GQ18" i="1"/>
  <c r="GQ19" i="1"/>
  <c r="GQ20" i="1"/>
  <c r="GQ21" i="1"/>
  <c r="GQ22" i="1"/>
  <c r="GQ23" i="1"/>
  <c r="GQ24" i="1"/>
  <c r="GQ25" i="1"/>
  <c r="GQ26" i="1"/>
  <c r="GQ27" i="1"/>
  <c r="GQ28" i="1"/>
  <c r="GQ29" i="1"/>
  <c r="GQ30" i="1"/>
  <c r="GQ31" i="1"/>
  <c r="GQ32" i="1"/>
  <c r="GQ33" i="1"/>
  <c r="GQ34" i="1"/>
  <c r="GQ35" i="1"/>
  <c r="GQ36" i="1"/>
  <c r="GQ37" i="1"/>
  <c r="GQ38" i="1"/>
  <c r="GQ39" i="1"/>
  <c r="GQ40" i="1"/>
  <c r="GQ41" i="1"/>
  <c r="GQ42" i="1"/>
  <c r="GQ43" i="1"/>
  <c r="GQ44" i="1"/>
  <c r="GQ45" i="1"/>
  <c r="GQ46" i="1"/>
  <c r="GQ47" i="1"/>
  <c r="GQ48" i="1"/>
  <c r="GQ49" i="1"/>
  <c r="GQ50" i="1"/>
  <c r="GQ51" i="1"/>
  <c r="GQ52" i="1"/>
  <c r="GQ53" i="1"/>
  <c r="GQ54" i="1"/>
  <c r="GQ55" i="1"/>
  <c r="GQ56" i="1"/>
  <c r="GQ57" i="1"/>
  <c r="GQ58" i="1"/>
  <c r="GQ59" i="1"/>
  <c r="GQ60" i="1"/>
  <c r="GQ61" i="1"/>
  <c r="GQ62" i="1"/>
  <c r="GQ63" i="1"/>
  <c r="GQ64" i="1"/>
  <c r="GQ65" i="1"/>
  <c r="GQ66" i="1"/>
  <c r="GQ67" i="1"/>
  <c r="GQ68" i="1"/>
  <c r="GQ69" i="1"/>
  <c r="GQ70" i="1"/>
  <c r="GQ71" i="1"/>
  <c r="GQ72" i="1"/>
  <c r="GQ73" i="1"/>
  <c r="GQ74" i="1"/>
  <c r="GQ75" i="1"/>
  <c r="GQ76" i="1"/>
  <c r="GQ77" i="1"/>
  <c r="GQ78" i="1"/>
  <c r="GQ79" i="1"/>
  <c r="GQ80" i="1"/>
  <c r="GQ81" i="1"/>
  <c r="GQ82" i="1"/>
  <c r="GQ83" i="1"/>
  <c r="GQ84" i="1"/>
  <c r="GQ85" i="1"/>
  <c r="GQ86" i="1"/>
  <c r="GQ87" i="1"/>
  <c r="GQ88" i="1"/>
  <c r="GQ89" i="1"/>
  <c r="GQ90" i="1"/>
  <c r="GQ91" i="1"/>
  <c r="GQ92" i="1"/>
  <c r="GQ93" i="1"/>
  <c r="GQ94" i="1"/>
  <c r="GQ95" i="1"/>
  <c r="GQ96" i="1"/>
  <c r="GQ97" i="1"/>
  <c r="GQ98" i="1"/>
  <c r="GQ99" i="1"/>
  <c r="GQ100" i="1"/>
  <c r="GQ101" i="1"/>
  <c r="GQ102" i="1"/>
  <c r="GQ103" i="1"/>
  <c r="GQ104" i="1"/>
  <c r="GQ105" i="1"/>
  <c r="GQ106" i="1"/>
  <c r="GQ107" i="1"/>
  <c r="GQ108" i="1"/>
  <c r="GQ109" i="1"/>
  <c r="GQ10" i="1"/>
  <c r="GK11" i="1"/>
  <c r="GK12" i="1"/>
  <c r="GK13" i="1"/>
  <c r="GK14" i="1"/>
  <c r="GK15" i="1"/>
  <c r="GK16" i="1"/>
  <c r="GK17" i="1"/>
  <c r="GK18" i="1"/>
  <c r="GK19" i="1"/>
  <c r="GK20" i="1"/>
  <c r="GK21" i="1"/>
  <c r="GK22" i="1"/>
  <c r="GK23" i="1"/>
  <c r="GK24" i="1"/>
  <c r="GK25" i="1"/>
  <c r="GK26" i="1"/>
  <c r="GK27" i="1"/>
  <c r="GK28" i="1"/>
  <c r="GK29" i="1"/>
  <c r="GK30" i="1"/>
  <c r="GK31" i="1"/>
  <c r="GK32" i="1"/>
  <c r="GK33" i="1"/>
  <c r="GK34" i="1"/>
  <c r="GK35" i="1"/>
  <c r="GK36" i="1"/>
  <c r="GK37" i="1"/>
  <c r="GK38" i="1"/>
  <c r="GK39" i="1"/>
  <c r="GK40" i="1"/>
  <c r="GK41" i="1"/>
  <c r="GK42" i="1"/>
  <c r="GK43" i="1"/>
  <c r="GK44" i="1"/>
  <c r="GK45" i="1"/>
  <c r="GK46" i="1"/>
  <c r="GK47" i="1"/>
  <c r="GK48" i="1"/>
  <c r="GK49" i="1"/>
  <c r="GK50" i="1"/>
  <c r="GK51" i="1"/>
  <c r="GK52" i="1"/>
  <c r="GK53" i="1"/>
  <c r="GK54" i="1"/>
  <c r="GK55" i="1"/>
  <c r="GK56" i="1"/>
  <c r="GK57" i="1"/>
  <c r="GK58" i="1"/>
  <c r="GK59" i="1"/>
  <c r="GK60" i="1"/>
  <c r="GK61" i="1"/>
  <c r="GK62" i="1"/>
  <c r="GK63" i="1"/>
  <c r="GK64" i="1"/>
  <c r="GK65" i="1"/>
  <c r="GK66" i="1"/>
  <c r="GK67" i="1"/>
  <c r="GK68" i="1"/>
  <c r="GK69" i="1"/>
  <c r="GK70" i="1"/>
  <c r="GK71" i="1"/>
  <c r="GK72" i="1"/>
  <c r="GK73" i="1"/>
  <c r="GK74" i="1"/>
  <c r="GK75" i="1"/>
  <c r="GK76" i="1"/>
  <c r="GK77" i="1"/>
  <c r="GK78" i="1"/>
  <c r="GK79" i="1"/>
  <c r="GK80" i="1"/>
  <c r="GK81" i="1"/>
  <c r="GK82" i="1"/>
  <c r="GK83" i="1"/>
  <c r="GK84" i="1"/>
  <c r="GK85" i="1"/>
  <c r="GK86" i="1"/>
  <c r="GK87" i="1"/>
  <c r="GK88" i="1"/>
  <c r="GK89" i="1"/>
  <c r="GK90" i="1"/>
  <c r="GK91" i="1"/>
  <c r="GK92" i="1"/>
  <c r="GK93" i="1"/>
  <c r="GK94" i="1"/>
  <c r="GK95" i="1"/>
  <c r="GK96" i="1"/>
  <c r="GK97" i="1"/>
  <c r="GK98" i="1"/>
  <c r="GK99" i="1"/>
  <c r="GK100" i="1"/>
  <c r="GK101" i="1"/>
  <c r="GK102" i="1"/>
  <c r="GK103" i="1"/>
  <c r="GK104" i="1"/>
  <c r="GK105" i="1"/>
  <c r="GK106" i="1"/>
  <c r="GK107" i="1"/>
  <c r="GK108" i="1"/>
  <c r="GK109" i="1"/>
  <c r="GL11" i="1"/>
  <c r="GM11" i="1"/>
  <c r="GN11" i="1"/>
  <c r="GO11" i="1"/>
  <c r="GP11" i="1"/>
  <c r="GL12" i="1"/>
  <c r="GM12" i="1"/>
  <c r="GN12" i="1"/>
  <c r="GO12" i="1"/>
  <c r="GP12" i="1"/>
  <c r="GL13" i="1"/>
  <c r="GM13" i="1"/>
  <c r="GN13" i="1"/>
  <c r="GO13" i="1"/>
  <c r="GP13" i="1"/>
  <c r="GL14" i="1"/>
  <c r="GM14" i="1"/>
  <c r="GN14" i="1"/>
  <c r="GO14" i="1"/>
  <c r="GP14" i="1"/>
  <c r="GL15" i="1"/>
  <c r="GM15" i="1"/>
  <c r="GN15" i="1"/>
  <c r="GO15" i="1"/>
  <c r="GP15" i="1"/>
  <c r="GL16" i="1"/>
  <c r="GM16" i="1"/>
  <c r="GN16" i="1"/>
  <c r="GO16" i="1"/>
  <c r="GP16" i="1"/>
  <c r="GL17" i="1"/>
  <c r="GM17" i="1"/>
  <c r="GN17" i="1"/>
  <c r="GO17" i="1"/>
  <c r="GP17" i="1"/>
  <c r="GL18" i="1"/>
  <c r="GM18" i="1"/>
  <c r="GN18" i="1"/>
  <c r="GO18" i="1"/>
  <c r="GP18" i="1"/>
  <c r="GL19" i="1"/>
  <c r="GM19" i="1"/>
  <c r="GN19" i="1"/>
  <c r="GO19" i="1"/>
  <c r="GP19" i="1"/>
  <c r="GL20" i="1"/>
  <c r="GM20" i="1"/>
  <c r="GN20" i="1"/>
  <c r="GO20" i="1"/>
  <c r="GP20" i="1"/>
  <c r="GL21" i="1"/>
  <c r="GM21" i="1"/>
  <c r="GN21" i="1"/>
  <c r="GO21" i="1"/>
  <c r="GP21" i="1"/>
  <c r="GL22" i="1"/>
  <c r="GM22" i="1"/>
  <c r="GN22" i="1"/>
  <c r="GO22" i="1"/>
  <c r="GP22" i="1"/>
  <c r="GL23" i="1"/>
  <c r="GM23" i="1"/>
  <c r="GN23" i="1"/>
  <c r="GO23" i="1"/>
  <c r="GP23" i="1"/>
  <c r="GL24" i="1"/>
  <c r="GM24" i="1"/>
  <c r="GN24" i="1"/>
  <c r="GO24" i="1"/>
  <c r="GP24" i="1"/>
  <c r="GL25" i="1"/>
  <c r="GM25" i="1"/>
  <c r="GN25" i="1"/>
  <c r="GO25" i="1"/>
  <c r="GP25" i="1"/>
  <c r="GL26" i="1"/>
  <c r="GM26" i="1"/>
  <c r="GN26" i="1"/>
  <c r="GO26" i="1"/>
  <c r="GP26" i="1"/>
  <c r="GL27" i="1"/>
  <c r="GM27" i="1"/>
  <c r="GN27" i="1"/>
  <c r="GO27" i="1"/>
  <c r="GP27" i="1"/>
  <c r="GL28" i="1"/>
  <c r="GM28" i="1"/>
  <c r="GN28" i="1"/>
  <c r="GO28" i="1"/>
  <c r="GP28" i="1"/>
  <c r="GL29" i="1"/>
  <c r="GM29" i="1"/>
  <c r="GN29" i="1"/>
  <c r="GO29" i="1"/>
  <c r="GP29" i="1"/>
  <c r="GL30" i="1"/>
  <c r="GM30" i="1"/>
  <c r="GN30" i="1"/>
  <c r="GO30" i="1"/>
  <c r="GP30" i="1"/>
  <c r="GL31" i="1"/>
  <c r="GM31" i="1"/>
  <c r="GN31" i="1"/>
  <c r="GO31" i="1"/>
  <c r="GP31" i="1"/>
  <c r="GL32" i="1"/>
  <c r="GM32" i="1"/>
  <c r="GN32" i="1"/>
  <c r="GO32" i="1"/>
  <c r="GP32" i="1"/>
  <c r="GL33" i="1"/>
  <c r="GM33" i="1"/>
  <c r="GN33" i="1"/>
  <c r="GO33" i="1"/>
  <c r="GP33" i="1"/>
  <c r="GL34" i="1"/>
  <c r="GM34" i="1"/>
  <c r="GN34" i="1"/>
  <c r="GO34" i="1"/>
  <c r="GP34" i="1"/>
  <c r="GL35" i="1"/>
  <c r="GM35" i="1"/>
  <c r="GN35" i="1"/>
  <c r="GO35" i="1"/>
  <c r="GP35" i="1"/>
  <c r="GL36" i="1"/>
  <c r="GM36" i="1"/>
  <c r="GN36" i="1"/>
  <c r="GO36" i="1"/>
  <c r="GP36" i="1"/>
  <c r="GL37" i="1"/>
  <c r="GM37" i="1"/>
  <c r="GN37" i="1"/>
  <c r="GO37" i="1"/>
  <c r="GP37" i="1"/>
  <c r="GL38" i="1"/>
  <c r="GM38" i="1"/>
  <c r="GN38" i="1"/>
  <c r="GO38" i="1"/>
  <c r="GP38" i="1"/>
  <c r="GL39" i="1"/>
  <c r="GM39" i="1"/>
  <c r="GN39" i="1"/>
  <c r="GO39" i="1"/>
  <c r="GP39" i="1"/>
  <c r="GL40" i="1"/>
  <c r="GM40" i="1"/>
  <c r="GN40" i="1"/>
  <c r="GO40" i="1"/>
  <c r="GP40" i="1"/>
  <c r="GL41" i="1"/>
  <c r="GM41" i="1"/>
  <c r="GN41" i="1"/>
  <c r="GO41" i="1"/>
  <c r="GP41" i="1"/>
  <c r="GL42" i="1"/>
  <c r="GM42" i="1"/>
  <c r="GN42" i="1"/>
  <c r="GO42" i="1"/>
  <c r="GP42" i="1"/>
  <c r="GL43" i="1"/>
  <c r="GM43" i="1"/>
  <c r="GN43" i="1"/>
  <c r="GO43" i="1"/>
  <c r="GP43" i="1"/>
  <c r="GL44" i="1"/>
  <c r="GM44" i="1"/>
  <c r="GN44" i="1"/>
  <c r="GO44" i="1"/>
  <c r="GP44" i="1"/>
  <c r="GL45" i="1"/>
  <c r="GM45" i="1"/>
  <c r="GN45" i="1"/>
  <c r="GO45" i="1"/>
  <c r="GP45" i="1"/>
  <c r="GL46" i="1"/>
  <c r="GM46" i="1"/>
  <c r="GN46" i="1"/>
  <c r="GO46" i="1"/>
  <c r="GP46" i="1"/>
  <c r="GL47" i="1"/>
  <c r="GM47" i="1"/>
  <c r="GN47" i="1"/>
  <c r="GO47" i="1"/>
  <c r="GP47" i="1"/>
  <c r="GL48" i="1"/>
  <c r="GM48" i="1"/>
  <c r="GN48" i="1"/>
  <c r="GO48" i="1"/>
  <c r="GP48" i="1"/>
  <c r="GL49" i="1"/>
  <c r="GM49" i="1"/>
  <c r="GN49" i="1"/>
  <c r="GO49" i="1"/>
  <c r="GP49" i="1"/>
  <c r="GL50" i="1"/>
  <c r="GM50" i="1"/>
  <c r="GN50" i="1"/>
  <c r="GO50" i="1"/>
  <c r="GP50" i="1"/>
  <c r="GL51" i="1"/>
  <c r="GM51" i="1"/>
  <c r="GN51" i="1"/>
  <c r="GO51" i="1"/>
  <c r="GP51" i="1"/>
  <c r="GL52" i="1"/>
  <c r="GM52" i="1"/>
  <c r="GN52" i="1"/>
  <c r="GO52" i="1"/>
  <c r="GP52" i="1"/>
  <c r="GL53" i="1"/>
  <c r="GM53" i="1"/>
  <c r="GN53" i="1"/>
  <c r="GO53" i="1"/>
  <c r="GP53" i="1"/>
  <c r="GL54" i="1"/>
  <c r="GM54" i="1"/>
  <c r="GN54" i="1"/>
  <c r="GO54" i="1"/>
  <c r="GP54" i="1"/>
  <c r="GL55" i="1"/>
  <c r="GM55" i="1"/>
  <c r="GN55" i="1"/>
  <c r="GO55" i="1"/>
  <c r="GP55" i="1"/>
  <c r="GL56" i="1"/>
  <c r="GM56" i="1"/>
  <c r="GN56" i="1"/>
  <c r="GO56" i="1"/>
  <c r="GP56" i="1"/>
  <c r="GL57" i="1"/>
  <c r="GM57" i="1"/>
  <c r="GN57" i="1"/>
  <c r="GO57" i="1"/>
  <c r="GP57" i="1"/>
  <c r="GL58" i="1"/>
  <c r="GM58" i="1"/>
  <c r="GN58" i="1"/>
  <c r="GO58" i="1"/>
  <c r="GP58" i="1"/>
  <c r="GL59" i="1"/>
  <c r="GM59" i="1"/>
  <c r="GN59" i="1"/>
  <c r="GO59" i="1"/>
  <c r="GP59" i="1"/>
  <c r="GL60" i="1"/>
  <c r="GM60" i="1"/>
  <c r="GN60" i="1"/>
  <c r="GO60" i="1"/>
  <c r="GP60" i="1"/>
  <c r="GL61" i="1"/>
  <c r="GM61" i="1"/>
  <c r="GN61" i="1"/>
  <c r="GO61" i="1"/>
  <c r="GP61" i="1"/>
  <c r="GL62" i="1"/>
  <c r="GM62" i="1"/>
  <c r="GN62" i="1"/>
  <c r="GO62" i="1"/>
  <c r="GP62" i="1"/>
  <c r="GL63" i="1"/>
  <c r="GM63" i="1"/>
  <c r="GN63" i="1"/>
  <c r="GO63" i="1"/>
  <c r="GP63" i="1"/>
  <c r="GL64" i="1"/>
  <c r="GM64" i="1"/>
  <c r="GN64" i="1"/>
  <c r="GO64" i="1"/>
  <c r="GP64" i="1"/>
  <c r="GL65" i="1"/>
  <c r="GM65" i="1"/>
  <c r="GN65" i="1"/>
  <c r="GO65" i="1"/>
  <c r="GP65" i="1"/>
  <c r="GL66" i="1"/>
  <c r="GM66" i="1"/>
  <c r="GN66" i="1"/>
  <c r="GO66" i="1"/>
  <c r="GP66" i="1"/>
  <c r="GL67" i="1"/>
  <c r="GM67" i="1"/>
  <c r="GN67" i="1"/>
  <c r="GO67" i="1"/>
  <c r="GP67" i="1"/>
  <c r="GL68" i="1"/>
  <c r="GM68" i="1"/>
  <c r="GN68" i="1"/>
  <c r="GO68" i="1"/>
  <c r="GP68" i="1"/>
  <c r="GL69" i="1"/>
  <c r="GM69" i="1"/>
  <c r="GN69" i="1"/>
  <c r="GO69" i="1"/>
  <c r="GP69" i="1"/>
  <c r="GL70" i="1"/>
  <c r="GM70" i="1"/>
  <c r="GN70" i="1"/>
  <c r="GO70" i="1"/>
  <c r="GP70" i="1"/>
  <c r="GL71" i="1"/>
  <c r="GM71" i="1"/>
  <c r="GN71" i="1"/>
  <c r="GO71" i="1"/>
  <c r="GP71" i="1"/>
  <c r="GL72" i="1"/>
  <c r="GM72" i="1"/>
  <c r="GN72" i="1"/>
  <c r="GO72" i="1"/>
  <c r="GP72" i="1"/>
  <c r="GL73" i="1"/>
  <c r="GM73" i="1"/>
  <c r="GN73" i="1"/>
  <c r="GO73" i="1"/>
  <c r="GP73" i="1"/>
  <c r="GL74" i="1"/>
  <c r="GM74" i="1"/>
  <c r="GN74" i="1"/>
  <c r="GO74" i="1"/>
  <c r="GP74" i="1"/>
  <c r="GL75" i="1"/>
  <c r="GM75" i="1"/>
  <c r="GN75" i="1"/>
  <c r="GO75" i="1"/>
  <c r="GP75" i="1"/>
  <c r="GL76" i="1"/>
  <c r="GM76" i="1"/>
  <c r="GN76" i="1"/>
  <c r="GO76" i="1"/>
  <c r="GP76" i="1"/>
  <c r="GL77" i="1"/>
  <c r="GM77" i="1"/>
  <c r="GN77" i="1"/>
  <c r="GO77" i="1"/>
  <c r="GP77" i="1"/>
  <c r="GL78" i="1"/>
  <c r="GM78" i="1"/>
  <c r="GN78" i="1"/>
  <c r="GO78" i="1"/>
  <c r="GP78" i="1"/>
  <c r="GL79" i="1"/>
  <c r="GM79" i="1"/>
  <c r="GN79" i="1"/>
  <c r="GO79" i="1"/>
  <c r="GP79" i="1"/>
  <c r="GL80" i="1"/>
  <c r="GM80" i="1"/>
  <c r="GN80" i="1"/>
  <c r="GO80" i="1"/>
  <c r="GP80" i="1"/>
  <c r="GL81" i="1"/>
  <c r="GM81" i="1"/>
  <c r="GN81" i="1"/>
  <c r="GO81" i="1"/>
  <c r="GP81" i="1"/>
  <c r="GL82" i="1"/>
  <c r="GM82" i="1"/>
  <c r="GN82" i="1"/>
  <c r="GO82" i="1"/>
  <c r="GP82" i="1"/>
  <c r="GL83" i="1"/>
  <c r="GM83" i="1"/>
  <c r="GN83" i="1"/>
  <c r="GO83" i="1"/>
  <c r="GP83" i="1"/>
  <c r="GL84" i="1"/>
  <c r="GM84" i="1"/>
  <c r="GN84" i="1"/>
  <c r="GO84" i="1"/>
  <c r="GP84" i="1"/>
  <c r="GL85" i="1"/>
  <c r="GM85" i="1"/>
  <c r="GN85" i="1"/>
  <c r="GO85" i="1"/>
  <c r="GP85" i="1"/>
  <c r="GL86" i="1"/>
  <c r="GM86" i="1"/>
  <c r="GN86" i="1"/>
  <c r="GO86" i="1"/>
  <c r="GP86" i="1"/>
  <c r="GL87" i="1"/>
  <c r="GM87" i="1"/>
  <c r="GN87" i="1"/>
  <c r="GO87" i="1"/>
  <c r="GP87" i="1"/>
  <c r="GL88" i="1"/>
  <c r="GM88" i="1"/>
  <c r="GN88" i="1"/>
  <c r="GO88" i="1"/>
  <c r="GP88" i="1"/>
  <c r="GL89" i="1"/>
  <c r="GM89" i="1"/>
  <c r="GN89" i="1"/>
  <c r="GO89" i="1"/>
  <c r="GP89" i="1"/>
  <c r="GL90" i="1"/>
  <c r="GM90" i="1"/>
  <c r="GN90" i="1"/>
  <c r="GO90" i="1"/>
  <c r="GP90" i="1"/>
  <c r="GL91" i="1"/>
  <c r="GM91" i="1"/>
  <c r="GN91" i="1"/>
  <c r="GO91" i="1"/>
  <c r="GP91" i="1"/>
  <c r="GL92" i="1"/>
  <c r="GM92" i="1"/>
  <c r="GN92" i="1"/>
  <c r="GO92" i="1"/>
  <c r="GP92" i="1"/>
  <c r="GL93" i="1"/>
  <c r="GM93" i="1"/>
  <c r="GN93" i="1"/>
  <c r="GO93" i="1"/>
  <c r="GP93" i="1"/>
  <c r="GL94" i="1"/>
  <c r="GM94" i="1"/>
  <c r="GN94" i="1"/>
  <c r="GO94" i="1"/>
  <c r="GP94" i="1"/>
  <c r="GL95" i="1"/>
  <c r="GM95" i="1"/>
  <c r="GN95" i="1"/>
  <c r="GO95" i="1"/>
  <c r="GP95" i="1"/>
  <c r="GL96" i="1"/>
  <c r="GM96" i="1"/>
  <c r="GN96" i="1"/>
  <c r="GO96" i="1"/>
  <c r="GP96" i="1"/>
  <c r="GL97" i="1"/>
  <c r="GM97" i="1"/>
  <c r="GN97" i="1"/>
  <c r="GO97" i="1"/>
  <c r="GP97" i="1"/>
  <c r="GL98" i="1"/>
  <c r="GM98" i="1"/>
  <c r="GN98" i="1"/>
  <c r="GO98" i="1"/>
  <c r="GP98" i="1"/>
  <c r="GL99" i="1"/>
  <c r="GM99" i="1"/>
  <c r="GN99" i="1"/>
  <c r="GO99" i="1"/>
  <c r="GP99" i="1"/>
  <c r="GL100" i="1"/>
  <c r="GM100" i="1"/>
  <c r="GN100" i="1"/>
  <c r="GO100" i="1"/>
  <c r="GP100" i="1"/>
  <c r="GL101" i="1"/>
  <c r="GM101" i="1"/>
  <c r="GN101" i="1"/>
  <c r="GO101" i="1"/>
  <c r="GP101" i="1"/>
  <c r="GL102" i="1"/>
  <c r="GM102" i="1"/>
  <c r="GN102" i="1"/>
  <c r="GO102" i="1"/>
  <c r="GP102" i="1"/>
  <c r="GL103" i="1"/>
  <c r="GM103" i="1"/>
  <c r="GN103" i="1"/>
  <c r="GO103" i="1"/>
  <c r="GP103" i="1"/>
  <c r="GL104" i="1"/>
  <c r="GM104" i="1"/>
  <c r="GN104" i="1"/>
  <c r="GO104" i="1"/>
  <c r="GP104" i="1"/>
  <c r="GL105" i="1"/>
  <c r="GM105" i="1"/>
  <c r="GN105" i="1"/>
  <c r="GO105" i="1"/>
  <c r="GP105" i="1"/>
  <c r="GL106" i="1"/>
  <c r="GM106" i="1"/>
  <c r="GN106" i="1"/>
  <c r="GO106" i="1"/>
  <c r="GP106" i="1"/>
  <c r="GL107" i="1"/>
  <c r="GM107" i="1"/>
  <c r="GN107" i="1"/>
  <c r="GO107" i="1"/>
  <c r="GP107" i="1"/>
  <c r="GL108" i="1"/>
  <c r="GM108" i="1"/>
  <c r="GN108" i="1"/>
  <c r="GO108" i="1"/>
  <c r="GP108" i="1"/>
  <c r="GL109" i="1"/>
  <c r="GM109" i="1"/>
  <c r="GN109" i="1"/>
  <c r="GO109" i="1"/>
  <c r="GP109" i="1"/>
  <c r="GP10" i="1"/>
  <c r="GO10" i="1"/>
  <c r="GN10" i="1"/>
  <c r="GM10" i="1"/>
  <c r="GL10" i="1"/>
  <c r="GK10" i="1"/>
  <c r="GM9" i="1" l="1"/>
  <c r="GN9" i="1"/>
  <c r="GO9" i="1"/>
  <c r="GP9" i="1"/>
  <c r="GQ9" i="1"/>
  <c r="GR9" i="1"/>
  <c r="GS9" i="1"/>
  <c r="GT9" i="1"/>
  <c r="GU9" i="1"/>
  <c r="GV9" i="1"/>
  <c r="GW9" i="1"/>
  <c r="GX9" i="1"/>
  <c r="GY9" i="1"/>
  <c r="GZ9" i="1"/>
  <c r="HA9" i="1"/>
  <c r="HB9" i="1"/>
  <c r="HC9" i="1"/>
  <c r="HD9" i="1"/>
  <c r="HE9" i="1"/>
  <c r="HF9" i="1"/>
  <c r="HG9" i="1"/>
  <c r="HH9" i="1"/>
  <c r="HI9" i="1"/>
  <c r="HJ9" i="1"/>
  <c r="HK9" i="1"/>
  <c r="HL9" i="1"/>
  <c r="HM9" i="1"/>
  <c r="HN9" i="1"/>
  <c r="HO9" i="1"/>
  <c r="HP9" i="1"/>
  <c r="HQ9" i="1"/>
  <c r="HR9" i="1"/>
  <c r="HS9" i="1"/>
  <c r="HT9" i="1"/>
  <c r="HU9" i="1"/>
  <c r="HV9" i="1"/>
  <c r="HW9" i="1"/>
  <c r="HX9" i="1"/>
  <c r="HY9" i="1"/>
  <c r="HZ9" i="1"/>
  <c r="IA9" i="1"/>
  <c r="IB9" i="1"/>
  <c r="IC9" i="1"/>
  <c r="ID9" i="1"/>
  <c r="IE9" i="1"/>
  <c r="IF9" i="1"/>
  <c r="IG9" i="1"/>
  <c r="IH9" i="1"/>
  <c r="II9" i="1"/>
  <c r="IJ9" i="1"/>
  <c r="IK9" i="1"/>
  <c r="IL9" i="1"/>
  <c r="IM9" i="1"/>
  <c r="IN9" i="1"/>
  <c r="IO9" i="1"/>
  <c r="IP9" i="1"/>
  <c r="IQ9" i="1"/>
  <c r="IR9" i="1"/>
  <c r="IS9" i="1"/>
  <c r="IT9" i="1"/>
  <c r="IU9" i="1"/>
  <c r="IV9" i="1"/>
  <c r="IW9" i="1"/>
  <c r="IX9" i="1"/>
  <c r="IY9" i="1"/>
  <c r="IZ9" i="1"/>
  <c r="JA9" i="1"/>
  <c r="JB9" i="1"/>
  <c r="JC9" i="1"/>
  <c r="JD9" i="1"/>
  <c r="JE9" i="1"/>
  <c r="JF9" i="1"/>
  <c r="JG9" i="1"/>
  <c r="JH9" i="1"/>
  <c r="JI9" i="1"/>
  <c r="JJ9" i="1"/>
  <c r="JK9" i="1"/>
  <c r="JL9" i="1"/>
  <c r="JM9" i="1"/>
  <c r="JN9" i="1"/>
  <c r="JO9" i="1"/>
  <c r="JP9" i="1"/>
  <c r="JQ9" i="1"/>
  <c r="JR9" i="1"/>
  <c r="JS9" i="1"/>
  <c r="JT9" i="1"/>
  <c r="JU9" i="1"/>
  <c r="JV9" i="1"/>
  <c r="JW9" i="1"/>
  <c r="JX9" i="1"/>
  <c r="JY9" i="1"/>
  <c r="JZ9" i="1"/>
  <c r="KA9" i="1"/>
  <c r="KB9" i="1"/>
  <c r="KC9" i="1"/>
  <c r="KD9" i="1"/>
  <c r="KE9" i="1"/>
  <c r="KF9" i="1"/>
  <c r="KG9" i="1"/>
  <c r="KH9" i="1"/>
  <c r="KI9" i="1"/>
  <c r="KJ9" i="1"/>
  <c r="KK9" i="1"/>
  <c r="KL9" i="1"/>
  <c r="KM9" i="1"/>
  <c r="KN9" i="1"/>
  <c r="KO9" i="1"/>
  <c r="KP9" i="1"/>
  <c r="KQ9" i="1"/>
  <c r="KR9" i="1"/>
  <c r="KS9" i="1"/>
  <c r="KT9" i="1"/>
  <c r="KU9" i="1"/>
  <c r="KV9" i="1"/>
  <c r="KW9" i="1"/>
  <c r="KX9" i="1"/>
  <c r="KY9" i="1"/>
  <c r="KZ9" i="1"/>
  <c r="LA9" i="1"/>
  <c r="LB9" i="1"/>
  <c r="LC9" i="1"/>
  <c r="LD9" i="1"/>
  <c r="LE9" i="1"/>
  <c r="LF9" i="1"/>
  <c r="LG9" i="1"/>
  <c r="LH9" i="1"/>
  <c r="LI9" i="1"/>
  <c r="LJ9" i="1"/>
  <c r="LK9" i="1"/>
  <c r="LL9" i="1"/>
  <c r="LM9" i="1"/>
  <c r="LN9" i="1"/>
  <c r="LO9" i="1"/>
  <c r="LP9" i="1"/>
  <c r="LQ9" i="1"/>
  <c r="LR9" i="1"/>
  <c r="LS9" i="1"/>
  <c r="LT9" i="1"/>
  <c r="LU9" i="1"/>
  <c r="LV9" i="1"/>
  <c r="LW9" i="1"/>
  <c r="LX9" i="1"/>
  <c r="LY9" i="1"/>
  <c r="LZ9" i="1"/>
  <c r="MA9" i="1"/>
  <c r="MB9" i="1"/>
  <c r="MC9" i="1"/>
  <c r="MD9" i="1"/>
  <c r="ME9" i="1"/>
  <c r="GL9" i="1"/>
  <c r="GK9" i="1" l="1"/>
  <c r="GJ11" i="1" l="1"/>
  <c r="GJ12" i="1"/>
  <c r="GJ13" i="1"/>
  <c r="GJ14" i="1"/>
  <c r="GJ15" i="1"/>
  <c r="GJ16" i="1"/>
  <c r="GJ17" i="1"/>
  <c r="GJ18" i="1"/>
  <c r="GJ19" i="1"/>
  <c r="GJ20" i="1"/>
  <c r="GJ21" i="1"/>
  <c r="GJ22" i="1"/>
  <c r="GJ23" i="1"/>
  <c r="GJ24" i="1"/>
  <c r="GJ25" i="1"/>
  <c r="GJ26" i="1"/>
  <c r="GJ27" i="1"/>
  <c r="GJ28" i="1"/>
  <c r="GJ29" i="1"/>
  <c r="GJ30" i="1"/>
  <c r="GJ31" i="1"/>
  <c r="GJ32" i="1"/>
  <c r="GJ33" i="1"/>
  <c r="GJ34" i="1"/>
  <c r="GJ35" i="1"/>
  <c r="GJ36" i="1"/>
  <c r="GJ37" i="1"/>
  <c r="GJ38" i="1"/>
  <c r="GJ39" i="1"/>
  <c r="GJ40" i="1"/>
  <c r="GJ41" i="1"/>
  <c r="GJ42" i="1"/>
  <c r="GJ43" i="1"/>
  <c r="GJ44" i="1"/>
  <c r="GJ45" i="1"/>
  <c r="GJ46" i="1"/>
  <c r="GJ47" i="1"/>
  <c r="GJ48" i="1"/>
  <c r="GJ49" i="1"/>
  <c r="GJ50" i="1"/>
  <c r="GJ51" i="1"/>
  <c r="GJ52" i="1"/>
  <c r="GJ53" i="1"/>
  <c r="GJ54" i="1"/>
  <c r="GJ55" i="1"/>
  <c r="GJ56" i="1"/>
  <c r="GJ57" i="1"/>
  <c r="GJ58" i="1"/>
  <c r="GJ59" i="1"/>
  <c r="GJ60" i="1"/>
  <c r="GJ61" i="1"/>
  <c r="GJ62" i="1"/>
  <c r="GJ63" i="1"/>
  <c r="GJ64" i="1"/>
  <c r="GJ65" i="1"/>
  <c r="GJ66" i="1"/>
  <c r="GJ67" i="1"/>
  <c r="GJ68" i="1"/>
  <c r="GJ69" i="1"/>
  <c r="GJ70" i="1"/>
  <c r="GJ71" i="1"/>
  <c r="GJ72" i="1"/>
  <c r="GJ73" i="1"/>
  <c r="GJ74" i="1"/>
  <c r="GJ75" i="1"/>
  <c r="GJ76" i="1"/>
  <c r="GJ77" i="1"/>
  <c r="GJ78" i="1"/>
  <c r="GJ79" i="1"/>
  <c r="GJ80" i="1"/>
  <c r="GJ81" i="1"/>
  <c r="GJ82" i="1"/>
  <c r="GJ83" i="1"/>
  <c r="GJ84" i="1"/>
  <c r="GJ85" i="1"/>
  <c r="GJ86" i="1"/>
  <c r="GJ87" i="1"/>
  <c r="GJ88" i="1"/>
  <c r="GJ89" i="1"/>
  <c r="GJ90" i="1"/>
  <c r="GJ91" i="1"/>
  <c r="GJ92" i="1"/>
  <c r="GJ93" i="1"/>
  <c r="GJ94" i="1"/>
  <c r="GJ95" i="1"/>
  <c r="GJ96" i="1"/>
  <c r="GJ97" i="1"/>
  <c r="GJ98" i="1"/>
  <c r="GJ99" i="1"/>
  <c r="GJ100" i="1"/>
  <c r="GJ101" i="1"/>
  <c r="GJ102" i="1"/>
  <c r="GJ103" i="1"/>
  <c r="GJ104" i="1"/>
  <c r="GJ105" i="1"/>
  <c r="GJ106" i="1"/>
  <c r="GJ107" i="1"/>
  <c r="GJ108" i="1"/>
  <c r="GJ109" i="1"/>
  <c r="GJ10" i="1"/>
  <c r="GJ9" i="1"/>
  <c r="GI11" i="1"/>
  <c r="GI12" i="1"/>
  <c r="GI13" i="1"/>
  <c r="GI14" i="1"/>
  <c r="GI15" i="1"/>
  <c r="GI16" i="1"/>
  <c r="GI17" i="1"/>
  <c r="GI18" i="1"/>
  <c r="GI19" i="1"/>
  <c r="GI20" i="1"/>
  <c r="GI21" i="1"/>
  <c r="GI22" i="1"/>
  <c r="GI23" i="1"/>
  <c r="GI24" i="1"/>
  <c r="GI25" i="1"/>
  <c r="GI26" i="1"/>
  <c r="GI27" i="1"/>
  <c r="GI28" i="1"/>
  <c r="GI29" i="1"/>
  <c r="GI30" i="1"/>
  <c r="GI31" i="1"/>
  <c r="GI32" i="1"/>
  <c r="GI33" i="1"/>
  <c r="GI34" i="1"/>
  <c r="GI35" i="1"/>
  <c r="GI36" i="1"/>
  <c r="GI37" i="1"/>
  <c r="GI38" i="1"/>
  <c r="GI39" i="1"/>
  <c r="GI40" i="1"/>
  <c r="GI41" i="1"/>
  <c r="GI42" i="1"/>
  <c r="GI43" i="1"/>
  <c r="GI44" i="1"/>
  <c r="GI45" i="1"/>
  <c r="GI46" i="1"/>
  <c r="GI47" i="1"/>
  <c r="GI48" i="1"/>
  <c r="GI49" i="1"/>
  <c r="GI50" i="1"/>
  <c r="GI51" i="1"/>
  <c r="GI52" i="1"/>
  <c r="GI53" i="1"/>
  <c r="GI54" i="1"/>
  <c r="GI55" i="1"/>
  <c r="GI56" i="1"/>
  <c r="GI57" i="1"/>
  <c r="GI58" i="1"/>
  <c r="GI59" i="1"/>
  <c r="GI60" i="1"/>
  <c r="GI61" i="1"/>
  <c r="GI62" i="1"/>
  <c r="GI63" i="1"/>
  <c r="GI64" i="1"/>
  <c r="GI65" i="1"/>
  <c r="GI66" i="1"/>
  <c r="GI67" i="1"/>
  <c r="GI68" i="1"/>
  <c r="GI69" i="1"/>
  <c r="GI70" i="1"/>
  <c r="GI71" i="1"/>
  <c r="GI72" i="1"/>
  <c r="GI73" i="1"/>
  <c r="GI74" i="1"/>
  <c r="GI75" i="1"/>
  <c r="GI76" i="1"/>
  <c r="GI77" i="1"/>
  <c r="GI78" i="1"/>
  <c r="GI79" i="1"/>
  <c r="GI80" i="1"/>
  <c r="GI81" i="1"/>
  <c r="GI82" i="1"/>
  <c r="GI83" i="1"/>
  <c r="GI84" i="1"/>
  <c r="GI85" i="1"/>
  <c r="GI86" i="1"/>
  <c r="GI87" i="1"/>
  <c r="GI88" i="1"/>
  <c r="GI89" i="1"/>
  <c r="GI90" i="1"/>
  <c r="GI91" i="1"/>
  <c r="GI92" i="1"/>
  <c r="GI93" i="1"/>
  <c r="GI94" i="1"/>
  <c r="GI95" i="1"/>
  <c r="GI96" i="1"/>
  <c r="GI97" i="1"/>
  <c r="GI98" i="1"/>
  <c r="GI99" i="1"/>
  <c r="GI100" i="1"/>
  <c r="GI101" i="1"/>
  <c r="GI102" i="1"/>
  <c r="GI103" i="1"/>
  <c r="GI104" i="1"/>
  <c r="GI105" i="1"/>
  <c r="GI106" i="1"/>
  <c r="GI107" i="1"/>
  <c r="GI108" i="1"/>
  <c r="GI109" i="1"/>
  <c r="GI10" i="1"/>
  <c r="GI9" i="1"/>
  <c r="GH11" i="1" l="1"/>
  <c r="GH12" i="1"/>
  <c r="GH13" i="1"/>
  <c r="GH14" i="1"/>
  <c r="GH15" i="1"/>
  <c r="GH16" i="1"/>
  <c r="GH17" i="1"/>
  <c r="GH18" i="1"/>
  <c r="GH19" i="1"/>
  <c r="GH20" i="1"/>
  <c r="GH21" i="1"/>
  <c r="GH22" i="1"/>
  <c r="GH23" i="1"/>
  <c r="GH24" i="1"/>
  <c r="GH25" i="1"/>
  <c r="GH26" i="1"/>
  <c r="GH27" i="1"/>
  <c r="GH28" i="1"/>
  <c r="GH29" i="1"/>
  <c r="GH30" i="1"/>
  <c r="GH31" i="1"/>
  <c r="GH32" i="1"/>
  <c r="GH33" i="1"/>
  <c r="GH34" i="1"/>
  <c r="GH35" i="1"/>
  <c r="GH36" i="1"/>
  <c r="GH37" i="1"/>
  <c r="GH38" i="1"/>
  <c r="GH39" i="1"/>
  <c r="GH40" i="1"/>
  <c r="GH41" i="1"/>
  <c r="GH42" i="1"/>
  <c r="GH43" i="1"/>
  <c r="GH44" i="1"/>
  <c r="GH45" i="1"/>
  <c r="GH46" i="1"/>
  <c r="GH47" i="1"/>
  <c r="GH48" i="1"/>
  <c r="GH49" i="1"/>
  <c r="GH50" i="1"/>
  <c r="GH51" i="1"/>
  <c r="GH52" i="1"/>
  <c r="GH53" i="1"/>
  <c r="GH54" i="1"/>
  <c r="GH55" i="1"/>
  <c r="GH56" i="1"/>
  <c r="GH57" i="1"/>
  <c r="GH58" i="1"/>
  <c r="GH59" i="1"/>
  <c r="GH60" i="1"/>
  <c r="GH61" i="1"/>
  <c r="GH62" i="1"/>
  <c r="GH63" i="1"/>
  <c r="GH64" i="1"/>
  <c r="GH65" i="1"/>
  <c r="GH66" i="1"/>
  <c r="GH67" i="1"/>
  <c r="GH68" i="1"/>
  <c r="GH69" i="1"/>
  <c r="GH70" i="1"/>
  <c r="GH71" i="1"/>
  <c r="GH72" i="1"/>
  <c r="GH73" i="1"/>
  <c r="GH74" i="1"/>
  <c r="GH75" i="1"/>
  <c r="GH76" i="1"/>
  <c r="GH77" i="1"/>
  <c r="GH78" i="1"/>
  <c r="GH79" i="1"/>
  <c r="GH80" i="1"/>
  <c r="GH81" i="1"/>
  <c r="GH82" i="1"/>
  <c r="GH83" i="1"/>
  <c r="GH84" i="1"/>
  <c r="GH85" i="1"/>
  <c r="GH86" i="1"/>
  <c r="GH87" i="1"/>
  <c r="GH88" i="1"/>
  <c r="GH89" i="1"/>
  <c r="GH90" i="1"/>
  <c r="GH91" i="1"/>
  <c r="GH92" i="1"/>
  <c r="GH93" i="1"/>
  <c r="GH94" i="1"/>
  <c r="GH95" i="1"/>
  <c r="GH96" i="1"/>
  <c r="GH97" i="1"/>
  <c r="GH98" i="1"/>
  <c r="GH99" i="1"/>
  <c r="GH100" i="1"/>
  <c r="GH101" i="1"/>
  <c r="GH102" i="1"/>
  <c r="GH103" i="1"/>
  <c r="GH104" i="1"/>
  <c r="GH105" i="1"/>
  <c r="GH106" i="1"/>
  <c r="GH107" i="1"/>
  <c r="GH108" i="1"/>
  <c r="GH109" i="1"/>
  <c r="GH10" i="1"/>
  <c r="GG11" i="1"/>
  <c r="GG12" i="1"/>
  <c r="GG13" i="1"/>
  <c r="GG14" i="1"/>
  <c r="GG15" i="1"/>
  <c r="GG16" i="1"/>
  <c r="GG17" i="1"/>
  <c r="GG18" i="1"/>
  <c r="GG19" i="1"/>
  <c r="GG20" i="1"/>
  <c r="GG21" i="1"/>
  <c r="GG22" i="1"/>
  <c r="GG23" i="1"/>
  <c r="GG24" i="1"/>
  <c r="GG25" i="1"/>
  <c r="GG26" i="1"/>
  <c r="GG27" i="1"/>
  <c r="GG28" i="1"/>
  <c r="GG29" i="1"/>
  <c r="GG30" i="1"/>
  <c r="GG31" i="1"/>
  <c r="GG32" i="1"/>
  <c r="GG33" i="1"/>
  <c r="GG34" i="1"/>
  <c r="GG35" i="1"/>
  <c r="GG36" i="1"/>
  <c r="GG37" i="1"/>
  <c r="GG38" i="1"/>
  <c r="GG39" i="1"/>
  <c r="GG40" i="1"/>
  <c r="GG41" i="1"/>
  <c r="GG42" i="1"/>
  <c r="GG43" i="1"/>
  <c r="GG44" i="1"/>
  <c r="GG45" i="1"/>
  <c r="GG46" i="1"/>
  <c r="GG47" i="1"/>
  <c r="GG48" i="1"/>
  <c r="GG49" i="1"/>
  <c r="GG50" i="1"/>
  <c r="GG51" i="1"/>
  <c r="GG52" i="1"/>
  <c r="GG53" i="1"/>
  <c r="GG54" i="1"/>
  <c r="GG55" i="1"/>
  <c r="GG56" i="1"/>
  <c r="GG57" i="1"/>
  <c r="GG58" i="1"/>
  <c r="GG59" i="1"/>
  <c r="GG60" i="1"/>
  <c r="GG61" i="1"/>
  <c r="GG62" i="1"/>
  <c r="GG63" i="1"/>
  <c r="GG64" i="1"/>
  <c r="GG65" i="1"/>
  <c r="GG66" i="1"/>
  <c r="GG67" i="1"/>
  <c r="GG68" i="1"/>
  <c r="GG69" i="1"/>
  <c r="GG70" i="1"/>
  <c r="GG71" i="1"/>
  <c r="GG72" i="1"/>
  <c r="GG73" i="1"/>
  <c r="GG74" i="1"/>
  <c r="GG75" i="1"/>
  <c r="GG76" i="1"/>
  <c r="GG77" i="1"/>
  <c r="GG78" i="1"/>
  <c r="GG79" i="1"/>
  <c r="GG80" i="1"/>
  <c r="GG81" i="1"/>
  <c r="GG82" i="1"/>
  <c r="GG83" i="1"/>
  <c r="GG84" i="1"/>
  <c r="GG85" i="1"/>
  <c r="GG86" i="1"/>
  <c r="GG87" i="1"/>
  <c r="GG88" i="1"/>
  <c r="GG89" i="1"/>
  <c r="GG90" i="1"/>
  <c r="GG91" i="1"/>
  <c r="GG92" i="1"/>
  <c r="GG93" i="1"/>
  <c r="GG94" i="1"/>
  <c r="GG95" i="1"/>
  <c r="GG96" i="1"/>
  <c r="GG97" i="1"/>
  <c r="GG98" i="1"/>
  <c r="GG99" i="1"/>
  <c r="GG100" i="1"/>
  <c r="GG101" i="1"/>
  <c r="GG102" i="1"/>
  <c r="GG103" i="1"/>
  <c r="GG104" i="1"/>
  <c r="GG105" i="1"/>
  <c r="GG106" i="1"/>
  <c r="GG107" i="1"/>
  <c r="GG108" i="1"/>
  <c r="GG109" i="1"/>
  <c r="GG10" i="1"/>
  <c r="GF11" i="1"/>
  <c r="GF12" i="1"/>
  <c r="GF13" i="1"/>
  <c r="GF14" i="1"/>
  <c r="GF15" i="1"/>
  <c r="GF16" i="1"/>
  <c r="GF17" i="1"/>
  <c r="GF18" i="1"/>
  <c r="GF19" i="1"/>
  <c r="GF20" i="1"/>
  <c r="GF21" i="1"/>
  <c r="GF22" i="1"/>
  <c r="GF23" i="1"/>
  <c r="GF24" i="1"/>
  <c r="GF25" i="1"/>
  <c r="GF26" i="1"/>
  <c r="GF27" i="1"/>
  <c r="GF28" i="1"/>
  <c r="GF29" i="1"/>
  <c r="GF30" i="1"/>
  <c r="GF31" i="1"/>
  <c r="GF32" i="1"/>
  <c r="GF33" i="1"/>
  <c r="GF34" i="1"/>
  <c r="GF35" i="1"/>
  <c r="GF36" i="1"/>
  <c r="GF37" i="1"/>
  <c r="GF38" i="1"/>
  <c r="GF39" i="1"/>
  <c r="GF40" i="1"/>
  <c r="GF41" i="1"/>
  <c r="GF42" i="1"/>
  <c r="GF43" i="1"/>
  <c r="GF44" i="1"/>
  <c r="GF45" i="1"/>
  <c r="GF46" i="1"/>
  <c r="GF47" i="1"/>
  <c r="GF48" i="1"/>
  <c r="GF49" i="1"/>
  <c r="GF50" i="1"/>
  <c r="GF51" i="1"/>
  <c r="GF52" i="1"/>
  <c r="GF53" i="1"/>
  <c r="GF54" i="1"/>
  <c r="GF55" i="1"/>
  <c r="GF56" i="1"/>
  <c r="GF57" i="1"/>
  <c r="GF58" i="1"/>
  <c r="GF59" i="1"/>
  <c r="GF60" i="1"/>
  <c r="GF61" i="1"/>
  <c r="GF62" i="1"/>
  <c r="GF63" i="1"/>
  <c r="GF64" i="1"/>
  <c r="GF65" i="1"/>
  <c r="GF66" i="1"/>
  <c r="GF67" i="1"/>
  <c r="GF68" i="1"/>
  <c r="GF69" i="1"/>
  <c r="GF70" i="1"/>
  <c r="GF71" i="1"/>
  <c r="GF72" i="1"/>
  <c r="GF73" i="1"/>
  <c r="GF74" i="1"/>
  <c r="GF75" i="1"/>
  <c r="GF76" i="1"/>
  <c r="GF77" i="1"/>
  <c r="GF78" i="1"/>
  <c r="GF79" i="1"/>
  <c r="GF80" i="1"/>
  <c r="GF81" i="1"/>
  <c r="GF82" i="1"/>
  <c r="GF83" i="1"/>
  <c r="GF84" i="1"/>
  <c r="GF85" i="1"/>
  <c r="GF86" i="1"/>
  <c r="GF87" i="1"/>
  <c r="GF88" i="1"/>
  <c r="GF89" i="1"/>
  <c r="GF90" i="1"/>
  <c r="GF91" i="1"/>
  <c r="GF92" i="1"/>
  <c r="GF93" i="1"/>
  <c r="GF94" i="1"/>
  <c r="GF95" i="1"/>
  <c r="GF96" i="1"/>
  <c r="GF97" i="1"/>
  <c r="GF98" i="1"/>
  <c r="GF99" i="1"/>
  <c r="GF100" i="1"/>
  <c r="GF101" i="1"/>
  <c r="GF102" i="1"/>
  <c r="GF103" i="1"/>
  <c r="GF104" i="1"/>
  <c r="GF105" i="1"/>
  <c r="GF106" i="1"/>
  <c r="GF107" i="1"/>
  <c r="GF108" i="1"/>
  <c r="GF109" i="1"/>
  <c r="GF10" i="1"/>
  <c r="GC11" i="1" l="1"/>
  <c r="GC12" i="1"/>
  <c r="GC13" i="1"/>
  <c r="GC14" i="1"/>
  <c r="GC15" i="1"/>
  <c r="GC16" i="1"/>
  <c r="GC17" i="1"/>
  <c r="GC18" i="1"/>
  <c r="GC19" i="1"/>
  <c r="GC20" i="1"/>
  <c r="GC21" i="1"/>
  <c r="GC22" i="1"/>
  <c r="GC23" i="1"/>
  <c r="GC24" i="1"/>
  <c r="GC25" i="1"/>
  <c r="GC26" i="1"/>
  <c r="GC27" i="1"/>
  <c r="GC28" i="1"/>
  <c r="GC29" i="1"/>
  <c r="GC30" i="1"/>
  <c r="GC31" i="1"/>
  <c r="GC32" i="1"/>
  <c r="GC33" i="1"/>
  <c r="GC34" i="1"/>
  <c r="GC35" i="1"/>
  <c r="GC36" i="1"/>
  <c r="GC37" i="1"/>
  <c r="GC38" i="1"/>
  <c r="GC39" i="1"/>
  <c r="GC40" i="1"/>
  <c r="GC41" i="1"/>
  <c r="GC42" i="1"/>
  <c r="GC43" i="1"/>
  <c r="GC44" i="1"/>
  <c r="GC45" i="1"/>
  <c r="GC46" i="1"/>
  <c r="GC47" i="1"/>
  <c r="GC48" i="1"/>
  <c r="GC49" i="1"/>
  <c r="GC50" i="1"/>
  <c r="GC51" i="1"/>
  <c r="GC52" i="1"/>
  <c r="GC53" i="1"/>
  <c r="GC54" i="1"/>
  <c r="GC55" i="1"/>
  <c r="GC56" i="1"/>
  <c r="GC57" i="1"/>
  <c r="GC58" i="1"/>
  <c r="GC59" i="1"/>
  <c r="GC60" i="1"/>
  <c r="GC61" i="1"/>
  <c r="GC62" i="1"/>
  <c r="GC63" i="1"/>
  <c r="GC64" i="1"/>
  <c r="GC65" i="1"/>
  <c r="GC66" i="1"/>
  <c r="GC67" i="1"/>
  <c r="GC68" i="1"/>
  <c r="GC69" i="1"/>
  <c r="GC70" i="1"/>
  <c r="GC71" i="1"/>
  <c r="GC72" i="1"/>
  <c r="GC73" i="1"/>
  <c r="GC74" i="1"/>
  <c r="GC75" i="1"/>
  <c r="GC76" i="1"/>
  <c r="GC77" i="1"/>
  <c r="GC78" i="1"/>
  <c r="GC79" i="1"/>
  <c r="GC80" i="1"/>
  <c r="GC81" i="1"/>
  <c r="GC82" i="1"/>
  <c r="GC83" i="1"/>
  <c r="GC84" i="1"/>
  <c r="GC85" i="1"/>
  <c r="GC86" i="1"/>
  <c r="GC87" i="1"/>
  <c r="GC88" i="1"/>
  <c r="GC89" i="1"/>
  <c r="GC90" i="1"/>
  <c r="GC91" i="1"/>
  <c r="GC92" i="1"/>
  <c r="GC93" i="1"/>
  <c r="GC94" i="1"/>
  <c r="GC95" i="1"/>
  <c r="GC96" i="1"/>
  <c r="GC97" i="1"/>
  <c r="GC98" i="1"/>
  <c r="GC99" i="1"/>
  <c r="GC100" i="1"/>
  <c r="GC101" i="1"/>
  <c r="GC102" i="1"/>
  <c r="GC103" i="1"/>
  <c r="GC104" i="1"/>
  <c r="GC105" i="1"/>
  <c r="GC106" i="1"/>
  <c r="GC107" i="1"/>
  <c r="GC108" i="1"/>
  <c r="GC109" i="1"/>
  <c r="GC10" i="1"/>
  <c r="GA11" i="1"/>
  <c r="GA12" i="1"/>
  <c r="GA13" i="1"/>
  <c r="GA14" i="1"/>
  <c r="GA15" i="1"/>
  <c r="GA16" i="1"/>
  <c r="GA17" i="1"/>
  <c r="GA18" i="1"/>
  <c r="GA19" i="1"/>
  <c r="GA20" i="1"/>
  <c r="GA21" i="1"/>
  <c r="GA22" i="1"/>
  <c r="GA23" i="1"/>
  <c r="GA24" i="1"/>
  <c r="GA25" i="1"/>
  <c r="GA26" i="1"/>
  <c r="GA27" i="1"/>
  <c r="GA28" i="1"/>
  <c r="GA29" i="1"/>
  <c r="GA30" i="1"/>
  <c r="GA31" i="1"/>
  <c r="GA32" i="1"/>
  <c r="GA33" i="1"/>
  <c r="GA34" i="1"/>
  <c r="GA35" i="1"/>
  <c r="GA36" i="1"/>
  <c r="GA37" i="1"/>
  <c r="GA38" i="1"/>
  <c r="GA39" i="1"/>
  <c r="GA40" i="1"/>
  <c r="GA41" i="1"/>
  <c r="GA42" i="1"/>
  <c r="GA43" i="1"/>
  <c r="GA44" i="1"/>
  <c r="GA45" i="1"/>
  <c r="GA46" i="1"/>
  <c r="GA47" i="1"/>
  <c r="GA48" i="1"/>
  <c r="GA49" i="1"/>
  <c r="GA50" i="1"/>
  <c r="GA51" i="1"/>
  <c r="GA52" i="1"/>
  <c r="GA53" i="1"/>
  <c r="GA54" i="1"/>
  <c r="GA55" i="1"/>
  <c r="GA56" i="1"/>
  <c r="GA57" i="1"/>
  <c r="GA58" i="1"/>
  <c r="GA59" i="1"/>
  <c r="GA60" i="1"/>
  <c r="GA61" i="1"/>
  <c r="GA62" i="1"/>
  <c r="GA63" i="1"/>
  <c r="GA64" i="1"/>
  <c r="GA65" i="1"/>
  <c r="GA66" i="1"/>
  <c r="GA67" i="1"/>
  <c r="GA68" i="1"/>
  <c r="GA69" i="1"/>
  <c r="GA70" i="1"/>
  <c r="GA71" i="1"/>
  <c r="GA72" i="1"/>
  <c r="GA73" i="1"/>
  <c r="GA74" i="1"/>
  <c r="GA75" i="1"/>
  <c r="GA76" i="1"/>
  <c r="GA77" i="1"/>
  <c r="GA78" i="1"/>
  <c r="GA79" i="1"/>
  <c r="GA80" i="1"/>
  <c r="GA81" i="1"/>
  <c r="GA82" i="1"/>
  <c r="GA83" i="1"/>
  <c r="GA84" i="1"/>
  <c r="GA85" i="1"/>
  <c r="GA86" i="1"/>
  <c r="GA87" i="1"/>
  <c r="GA88" i="1"/>
  <c r="GA89" i="1"/>
  <c r="GA90" i="1"/>
  <c r="GA91" i="1"/>
  <c r="GA92" i="1"/>
  <c r="GA93" i="1"/>
  <c r="GA94" i="1"/>
  <c r="GA95" i="1"/>
  <c r="GA96" i="1"/>
  <c r="GA97" i="1"/>
  <c r="GA98" i="1"/>
  <c r="GA99" i="1"/>
  <c r="GA100" i="1"/>
  <c r="GA101" i="1"/>
  <c r="GA102" i="1"/>
  <c r="GA103" i="1"/>
  <c r="GA104" i="1"/>
  <c r="GA105" i="1"/>
  <c r="GA106" i="1"/>
  <c r="GA107" i="1"/>
  <c r="GA108" i="1"/>
  <c r="GA109" i="1"/>
  <c r="GA10" i="1"/>
  <c r="GC9" i="1"/>
  <c r="FW11" i="1" l="1"/>
  <c r="FW12" i="1"/>
  <c r="FW13" i="1"/>
  <c r="FW14" i="1"/>
  <c r="FW15" i="1"/>
  <c r="FW16" i="1"/>
  <c r="FW17" i="1"/>
  <c r="FW18" i="1"/>
  <c r="FW19" i="1"/>
  <c r="FW20" i="1"/>
  <c r="FW21" i="1"/>
  <c r="FW22" i="1"/>
  <c r="FW23" i="1"/>
  <c r="FW24" i="1"/>
  <c r="FW25" i="1"/>
  <c r="FW26" i="1"/>
  <c r="FW27" i="1"/>
  <c r="FW28" i="1"/>
  <c r="FW29" i="1"/>
  <c r="FW30" i="1"/>
  <c r="FW31" i="1"/>
  <c r="FW32" i="1"/>
  <c r="FW33" i="1"/>
  <c r="FW34" i="1"/>
  <c r="FW35" i="1"/>
  <c r="FW36" i="1"/>
  <c r="FW37" i="1"/>
  <c r="FW38" i="1"/>
  <c r="FW39" i="1"/>
  <c r="FW40" i="1"/>
  <c r="FW41" i="1"/>
  <c r="FW42" i="1"/>
  <c r="FW43" i="1"/>
  <c r="FW44" i="1"/>
  <c r="FW45" i="1"/>
  <c r="FW46" i="1"/>
  <c r="FW47" i="1"/>
  <c r="FW48" i="1"/>
  <c r="FW49" i="1"/>
  <c r="FW50" i="1"/>
  <c r="FW51" i="1"/>
  <c r="FW52" i="1"/>
  <c r="FW53" i="1"/>
  <c r="FW54" i="1"/>
  <c r="FW55" i="1"/>
  <c r="FW56" i="1"/>
  <c r="FW57" i="1"/>
  <c r="FW58" i="1"/>
  <c r="FW59" i="1"/>
  <c r="FW60" i="1"/>
  <c r="FW61" i="1"/>
  <c r="FW62" i="1"/>
  <c r="FW63" i="1"/>
  <c r="FW64" i="1"/>
  <c r="FW65" i="1"/>
  <c r="FW66" i="1"/>
  <c r="FW67" i="1"/>
  <c r="FW68" i="1"/>
  <c r="FW69" i="1"/>
  <c r="FW70" i="1"/>
  <c r="FW71" i="1"/>
  <c r="FW72" i="1"/>
  <c r="FW73" i="1"/>
  <c r="FW74" i="1"/>
  <c r="FW75" i="1"/>
  <c r="FW76" i="1"/>
  <c r="FW77" i="1"/>
  <c r="FW78" i="1"/>
  <c r="FW79" i="1"/>
  <c r="FW80" i="1"/>
  <c r="FW81" i="1"/>
  <c r="FW82" i="1"/>
  <c r="FW83" i="1"/>
  <c r="FW84" i="1"/>
  <c r="FW85" i="1"/>
  <c r="FW86" i="1"/>
  <c r="FW87" i="1"/>
  <c r="FW88" i="1"/>
  <c r="FW89" i="1"/>
  <c r="FW90" i="1"/>
  <c r="FW91" i="1"/>
  <c r="FW92" i="1"/>
  <c r="FW93" i="1"/>
  <c r="FW94" i="1"/>
  <c r="FW95" i="1"/>
  <c r="FW96" i="1"/>
  <c r="FW97" i="1"/>
  <c r="FW98" i="1"/>
  <c r="FW99" i="1"/>
  <c r="FW100" i="1"/>
  <c r="FW101" i="1"/>
  <c r="FW102" i="1"/>
  <c r="FW103" i="1"/>
  <c r="FW104" i="1"/>
  <c r="FW105" i="1"/>
  <c r="FW106" i="1"/>
  <c r="FW107" i="1"/>
  <c r="FW108" i="1"/>
  <c r="FW109" i="1"/>
  <c r="FW10" i="1"/>
  <c r="H1" i="1"/>
  <c r="B1" i="1"/>
  <c r="K26" i="6" l="1"/>
  <c r="E26" i="6"/>
  <c r="B24" i="6"/>
  <c r="B23" i="6"/>
  <c r="K20" i="6"/>
  <c r="E20" i="6"/>
  <c r="K19" i="6"/>
  <c r="E19" i="6"/>
  <c r="K18" i="6"/>
  <c r="E18" i="6"/>
  <c r="K17" i="6"/>
  <c r="E17" i="6"/>
  <c r="K16" i="6"/>
  <c r="E16" i="6"/>
  <c r="K11" i="6"/>
  <c r="D11" i="6"/>
  <c r="A4" i="6"/>
  <c r="A2" i="1" s="1"/>
  <c r="O3" i="6"/>
  <c r="O5" i="6" s="1"/>
  <c r="N3" i="6"/>
  <c r="N5" i="6" s="1"/>
  <c r="K3" i="6"/>
  <c r="A3" i="6"/>
  <c r="A1" i="1" s="1"/>
  <c r="GH9" i="1" l="1"/>
  <c r="ML12" i="1" l="1"/>
  <c r="ML13" i="1"/>
  <c r="ML14" i="1"/>
  <c r="ML15" i="1"/>
  <c r="ML17" i="1"/>
  <c r="ML18" i="1"/>
  <c r="ML19" i="1"/>
  <c r="ML20" i="1"/>
  <c r="ML21" i="1"/>
  <c r="ML22" i="1"/>
  <c r="ML23" i="1"/>
  <c r="ML24" i="1"/>
  <c r="ML25" i="1"/>
  <c r="ML26" i="1"/>
  <c r="ML27" i="1"/>
  <c r="ML29" i="1"/>
  <c r="ML30" i="1"/>
  <c r="ML31" i="1"/>
  <c r="ML32" i="1"/>
  <c r="ML33" i="1"/>
  <c r="ML34" i="1"/>
  <c r="ML35" i="1"/>
  <c r="ML36" i="1"/>
  <c r="ML37" i="1"/>
  <c r="ML38" i="1"/>
  <c r="ML39" i="1"/>
  <c r="ML41" i="1"/>
  <c r="ML42" i="1"/>
  <c r="ML43" i="1"/>
  <c r="ML45" i="1"/>
  <c r="ML46" i="1"/>
  <c r="ML47" i="1"/>
  <c r="ML48" i="1"/>
  <c r="ML49" i="1"/>
  <c r="ML50" i="1"/>
  <c r="ML51" i="1"/>
  <c r="ML52" i="1"/>
  <c r="ML53" i="1"/>
  <c r="ML54" i="1"/>
  <c r="ML55" i="1"/>
  <c r="ML56" i="1"/>
  <c r="ML57" i="1"/>
  <c r="ML58" i="1"/>
  <c r="ML59" i="1"/>
  <c r="ML60" i="1"/>
  <c r="ML61" i="1"/>
  <c r="ML62" i="1"/>
  <c r="ML63" i="1"/>
  <c r="ML65" i="1"/>
  <c r="ML66" i="1"/>
  <c r="ML67" i="1"/>
  <c r="ML68" i="1"/>
  <c r="ML69" i="1"/>
  <c r="ML70" i="1"/>
  <c r="ML71" i="1"/>
  <c r="ML72" i="1"/>
  <c r="ML73" i="1"/>
  <c r="ML74" i="1"/>
  <c r="ML75" i="1"/>
  <c r="ML77" i="1"/>
  <c r="ML78" i="1"/>
  <c r="ML79" i="1"/>
  <c r="ML81" i="1"/>
  <c r="ML82" i="1"/>
  <c r="ML83" i="1"/>
  <c r="ML84" i="1"/>
  <c r="ML85" i="1"/>
  <c r="ML86" i="1"/>
  <c r="ML87" i="1"/>
  <c r="ML89" i="1"/>
  <c r="ML90" i="1"/>
  <c r="ML91" i="1"/>
  <c r="ML92" i="1"/>
  <c r="ML93" i="1"/>
  <c r="ML94" i="1"/>
  <c r="ML95" i="1"/>
  <c r="ML97" i="1"/>
  <c r="ML98" i="1"/>
  <c r="ML99" i="1"/>
  <c r="ML101" i="1"/>
  <c r="ML102" i="1"/>
  <c r="ML103" i="1"/>
  <c r="ML105" i="1"/>
  <c r="ML106" i="1"/>
  <c r="ML107" i="1"/>
  <c r="ML109" i="1"/>
  <c r="ML10" i="1"/>
  <c r="GB11" i="1"/>
  <c r="GB12" i="1"/>
  <c r="GB13" i="1"/>
  <c r="GB14" i="1"/>
  <c r="GB15" i="1"/>
  <c r="GB16" i="1"/>
  <c r="GB17" i="1"/>
  <c r="GB18" i="1"/>
  <c r="GB19" i="1"/>
  <c r="GB20" i="1"/>
  <c r="GB21" i="1"/>
  <c r="GB22" i="1"/>
  <c r="GB23" i="1"/>
  <c r="GB24" i="1"/>
  <c r="GB25" i="1"/>
  <c r="GB26" i="1"/>
  <c r="GB27" i="1"/>
  <c r="GB28" i="1"/>
  <c r="GB29" i="1"/>
  <c r="GB30" i="1"/>
  <c r="GB31" i="1"/>
  <c r="GB32" i="1"/>
  <c r="GB33" i="1"/>
  <c r="GB34" i="1"/>
  <c r="GB35" i="1"/>
  <c r="GB36" i="1"/>
  <c r="GB37" i="1"/>
  <c r="GB38" i="1"/>
  <c r="GB39" i="1"/>
  <c r="GB40" i="1"/>
  <c r="GB41" i="1"/>
  <c r="GB42" i="1"/>
  <c r="GB43" i="1"/>
  <c r="GB44" i="1"/>
  <c r="GB45" i="1"/>
  <c r="GB46" i="1"/>
  <c r="GB47" i="1"/>
  <c r="GB48" i="1"/>
  <c r="GB49" i="1"/>
  <c r="GB50" i="1"/>
  <c r="GB51" i="1"/>
  <c r="GB52" i="1"/>
  <c r="GB53" i="1"/>
  <c r="GB54" i="1"/>
  <c r="GB55" i="1"/>
  <c r="GB56" i="1"/>
  <c r="GB57" i="1"/>
  <c r="GB58" i="1"/>
  <c r="GB59" i="1"/>
  <c r="GB60" i="1"/>
  <c r="GB61" i="1"/>
  <c r="GB62" i="1"/>
  <c r="GB63" i="1"/>
  <c r="GB64" i="1"/>
  <c r="GB65" i="1"/>
  <c r="GB66" i="1"/>
  <c r="GB67" i="1"/>
  <c r="GB68" i="1"/>
  <c r="GB69" i="1"/>
  <c r="GB70" i="1"/>
  <c r="GB71" i="1"/>
  <c r="GB72" i="1"/>
  <c r="GB73" i="1"/>
  <c r="GB74" i="1"/>
  <c r="GB75" i="1"/>
  <c r="GB76" i="1"/>
  <c r="GB77" i="1"/>
  <c r="GB78" i="1"/>
  <c r="GB79" i="1"/>
  <c r="GB80" i="1"/>
  <c r="GB81" i="1"/>
  <c r="GB82" i="1"/>
  <c r="GB83" i="1"/>
  <c r="GB84" i="1"/>
  <c r="GB85" i="1"/>
  <c r="GB86" i="1"/>
  <c r="GB87" i="1"/>
  <c r="GB88" i="1"/>
  <c r="GB89" i="1"/>
  <c r="GB90" i="1"/>
  <c r="GB91" i="1"/>
  <c r="GB92" i="1"/>
  <c r="GB93" i="1"/>
  <c r="GB94" i="1"/>
  <c r="GB95" i="1"/>
  <c r="GB96" i="1"/>
  <c r="GB97" i="1"/>
  <c r="GB98" i="1"/>
  <c r="GB99" i="1"/>
  <c r="GB100" i="1"/>
  <c r="GB101" i="1"/>
  <c r="GB102" i="1"/>
  <c r="GB103" i="1"/>
  <c r="GB104" i="1"/>
  <c r="GB105" i="1"/>
  <c r="GB106" i="1"/>
  <c r="GB107" i="1"/>
  <c r="GB108" i="1"/>
  <c r="GB109" i="1"/>
  <c r="GB10" i="1"/>
  <c r="ML11" i="1"/>
  <c r="FY11" i="1"/>
  <c r="FZ11" i="1"/>
  <c r="FY12" i="1"/>
  <c r="FZ12" i="1"/>
  <c r="FY13" i="1"/>
  <c r="FZ13" i="1"/>
  <c r="FY14" i="1"/>
  <c r="FZ14" i="1"/>
  <c r="FY15" i="1"/>
  <c r="FZ15" i="1"/>
  <c r="ML16" i="1"/>
  <c r="FY16" i="1"/>
  <c r="FZ16" i="1"/>
  <c r="FY17" i="1"/>
  <c r="FZ17" i="1"/>
  <c r="FY18" i="1"/>
  <c r="FZ18" i="1"/>
  <c r="FY19" i="1"/>
  <c r="FZ19" i="1"/>
  <c r="FY20" i="1"/>
  <c r="FZ20" i="1"/>
  <c r="FY21" i="1"/>
  <c r="FZ21" i="1"/>
  <c r="FY22" i="1"/>
  <c r="FZ22" i="1"/>
  <c r="FY23" i="1"/>
  <c r="FZ23" i="1"/>
  <c r="FY24" i="1"/>
  <c r="FZ24" i="1"/>
  <c r="FY25" i="1"/>
  <c r="FZ25" i="1"/>
  <c r="FY26" i="1"/>
  <c r="FZ26" i="1"/>
  <c r="FY27" i="1"/>
  <c r="FZ27" i="1"/>
  <c r="FY28" i="1"/>
  <c r="FZ28" i="1"/>
  <c r="FY29" i="1"/>
  <c r="FZ29" i="1"/>
  <c r="FY30" i="1"/>
  <c r="FZ30" i="1"/>
  <c r="FY31" i="1"/>
  <c r="FZ31" i="1"/>
  <c r="FY32" i="1"/>
  <c r="FZ32" i="1"/>
  <c r="FY33" i="1"/>
  <c r="FZ33" i="1"/>
  <c r="FY34" i="1"/>
  <c r="FZ34" i="1"/>
  <c r="FY35" i="1"/>
  <c r="FZ35" i="1"/>
  <c r="FY36" i="1"/>
  <c r="FZ36" i="1"/>
  <c r="FY37" i="1"/>
  <c r="FZ37" i="1"/>
  <c r="FY38" i="1"/>
  <c r="FZ38" i="1"/>
  <c r="FY39" i="1"/>
  <c r="FZ39" i="1"/>
  <c r="ML40" i="1"/>
  <c r="FY40" i="1"/>
  <c r="FZ40" i="1"/>
  <c r="FY41" i="1"/>
  <c r="FZ41" i="1"/>
  <c r="FY42" i="1"/>
  <c r="FZ42" i="1"/>
  <c r="FY43" i="1"/>
  <c r="FZ43" i="1"/>
  <c r="ML44" i="1"/>
  <c r="FY44" i="1"/>
  <c r="FZ44" i="1"/>
  <c r="FY45" i="1"/>
  <c r="FZ45" i="1"/>
  <c r="FY46" i="1"/>
  <c r="FZ46" i="1"/>
  <c r="FY47" i="1"/>
  <c r="FZ47" i="1"/>
  <c r="FY48" i="1"/>
  <c r="FZ48" i="1"/>
  <c r="FY49" i="1"/>
  <c r="FZ49" i="1"/>
  <c r="FY50" i="1"/>
  <c r="FZ50" i="1"/>
  <c r="FY51" i="1"/>
  <c r="FZ51" i="1"/>
  <c r="FY52" i="1"/>
  <c r="FZ52" i="1"/>
  <c r="FY53" i="1"/>
  <c r="FZ53" i="1"/>
  <c r="FY54" i="1"/>
  <c r="FZ54" i="1"/>
  <c r="FY55" i="1"/>
  <c r="FZ55" i="1"/>
  <c r="FY56" i="1"/>
  <c r="FZ56" i="1"/>
  <c r="FY57" i="1"/>
  <c r="FZ57" i="1"/>
  <c r="FY58" i="1"/>
  <c r="FZ58" i="1"/>
  <c r="FY59" i="1"/>
  <c r="FZ59" i="1"/>
  <c r="FY60" i="1"/>
  <c r="FZ60" i="1"/>
  <c r="FY61" i="1"/>
  <c r="FZ61" i="1"/>
  <c r="FY62" i="1"/>
  <c r="FZ62" i="1"/>
  <c r="FY63" i="1"/>
  <c r="FZ63" i="1"/>
  <c r="ML64" i="1"/>
  <c r="FY64" i="1"/>
  <c r="FZ64" i="1"/>
  <c r="FY65" i="1"/>
  <c r="FZ65" i="1"/>
  <c r="FY66" i="1"/>
  <c r="FZ66" i="1"/>
  <c r="FY67" i="1"/>
  <c r="FZ67" i="1"/>
  <c r="FY68" i="1"/>
  <c r="FZ68" i="1"/>
  <c r="FY69" i="1"/>
  <c r="FZ69" i="1"/>
  <c r="FY70" i="1"/>
  <c r="FZ70" i="1"/>
  <c r="FY71" i="1"/>
  <c r="FZ71" i="1"/>
  <c r="FY72" i="1"/>
  <c r="FZ72" i="1"/>
  <c r="FY73" i="1"/>
  <c r="FZ73" i="1"/>
  <c r="FY74" i="1"/>
  <c r="FZ74" i="1"/>
  <c r="FY75" i="1"/>
  <c r="FZ75" i="1"/>
  <c r="ML76" i="1"/>
  <c r="FY76" i="1"/>
  <c r="FZ76" i="1"/>
  <c r="FY77" i="1"/>
  <c r="FZ77" i="1"/>
  <c r="FY78" i="1"/>
  <c r="FZ78" i="1"/>
  <c r="FY79" i="1"/>
  <c r="FZ79" i="1"/>
  <c r="ML80" i="1"/>
  <c r="FY80" i="1"/>
  <c r="FZ80" i="1"/>
  <c r="FY81" i="1"/>
  <c r="FZ81" i="1"/>
  <c r="FY82" i="1"/>
  <c r="FZ82" i="1"/>
  <c r="FY83" i="1"/>
  <c r="FZ83" i="1"/>
  <c r="FY84" i="1"/>
  <c r="FZ84" i="1"/>
  <c r="FY85" i="1"/>
  <c r="FZ85" i="1"/>
  <c r="FY86" i="1"/>
  <c r="FZ86" i="1"/>
  <c r="FY87" i="1"/>
  <c r="FZ87" i="1"/>
  <c r="ML88" i="1"/>
  <c r="FY88" i="1"/>
  <c r="FZ88" i="1"/>
  <c r="FY89" i="1"/>
  <c r="FZ89" i="1"/>
  <c r="FY90" i="1"/>
  <c r="FZ90" i="1"/>
  <c r="FY91" i="1"/>
  <c r="FZ91" i="1"/>
  <c r="FY92" i="1"/>
  <c r="FZ92" i="1"/>
  <c r="FY93" i="1"/>
  <c r="FZ93" i="1"/>
  <c r="FY94" i="1"/>
  <c r="FZ94" i="1"/>
  <c r="FY95" i="1"/>
  <c r="FZ95" i="1"/>
  <c r="ML96" i="1"/>
  <c r="FY96" i="1"/>
  <c r="FZ96" i="1"/>
  <c r="FY97" i="1"/>
  <c r="FZ97" i="1"/>
  <c r="FY98" i="1"/>
  <c r="FZ98" i="1"/>
  <c r="FY99" i="1"/>
  <c r="FZ99" i="1"/>
  <c r="ML100" i="1"/>
  <c r="FY100" i="1"/>
  <c r="FZ100" i="1"/>
  <c r="FY101" i="1"/>
  <c r="FZ101" i="1"/>
  <c r="FY102" i="1"/>
  <c r="FZ102" i="1"/>
  <c r="FY103" i="1"/>
  <c r="FZ103" i="1"/>
  <c r="ML104" i="1"/>
  <c r="FY104" i="1"/>
  <c r="FZ104" i="1"/>
  <c r="FY105" i="1"/>
  <c r="FZ105" i="1"/>
  <c r="FY106" i="1"/>
  <c r="FZ106" i="1"/>
  <c r="FY107" i="1"/>
  <c r="FZ107" i="1"/>
  <c r="FY108" i="1"/>
  <c r="FZ108" i="1"/>
  <c r="FY109" i="1"/>
  <c r="FZ109" i="1"/>
  <c r="FZ10" i="1"/>
  <c r="FY10" i="1"/>
  <c r="FR11" i="1"/>
  <c r="FS11" i="1"/>
  <c r="FT11" i="1"/>
  <c r="FU11" i="1"/>
  <c r="FV11" i="1"/>
  <c r="FR12" i="1"/>
  <c r="FS12" i="1"/>
  <c r="FT12" i="1"/>
  <c r="FU12" i="1"/>
  <c r="FV12" i="1"/>
  <c r="FR13" i="1"/>
  <c r="FS13" i="1"/>
  <c r="FT13" i="1"/>
  <c r="FU13" i="1"/>
  <c r="FV13" i="1"/>
  <c r="FR14" i="1"/>
  <c r="FS14" i="1"/>
  <c r="FT14" i="1"/>
  <c r="FU14" i="1"/>
  <c r="FV14" i="1"/>
  <c r="FR15" i="1"/>
  <c r="FS15" i="1"/>
  <c r="FT15" i="1"/>
  <c r="FU15" i="1"/>
  <c r="FV15" i="1"/>
  <c r="FR16" i="1"/>
  <c r="FS16" i="1"/>
  <c r="FT16" i="1"/>
  <c r="FU16" i="1"/>
  <c r="FV16" i="1"/>
  <c r="FR17" i="1"/>
  <c r="FS17" i="1"/>
  <c r="FT17" i="1"/>
  <c r="FU17" i="1"/>
  <c r="FV17" i="1"/>
  <c r="FR18" i="1"/>
  <c r="FS18" i="1"/>
  <c r="FT18" i="1"/>
  <c r="FU18" i="1"/>
  <c r="FV18" i="1"/>
  <c r="FR19" i="1"/>
  <c r="FS19" i="1"/>
  <c r="FT19" i="1"/>
  <c r="FU19" i="1"/>
  <c r="FV19" i="1"/>
  <c r="FR20" i="1"/>
  <c r="FS20" i="1"/>
  <c r="FT20" i="1"/>
  <c r="FU20" i="1"/>
  <c r="FV20" i="1"/>
  <c r="FR21" i="1"/>
  <c r="FS21" i="1"/>
  <c r="FT21" i="1"/>
  <c r="FU21" i="1"/>
  <c r="FV21" i="1"/>
  <c r="FR22" i="1"/>
  <c r="FS22" i="1"/>
  <c r="FT22" i="1"/>
  <c r="FU22" i="1"/>
  <c r="FV22" i="1"/>
  <c r="FR23" i="1"/>
  <c r="FS23" i="1"/>
  <c r="FT23" i="1"/>
  <c r="FU23" i="1"/>
  <c r="FV23" i="1"/>
  <c r="FR24" i="1"/>
  <c r="FS24" i="1"/>
  <c r="FT24" i="1"/>
  <c r="FU24" i="1"/>
  <c r="FV24" i="1"/>
  <c r="FR25" i="1"/>
  <c r="FS25" i="1"/>
  <c r="FT25" i="1"/>
  <c r="FU25" i="1"/>
  <c r="FV25" i="1"/>
  <c r="FR26" i="1"/>
  <c r="FS26" i="1"/>
  <c r="FT26" i="1"/>
  <c r="FU26" i="1"/>
  <c r="FV26" i="1"/>
  <c r="FR27" i="1"/>
  <c r="FS27" i="1"/>
  <c r="FT27" i="1"/>
  <c r="FU27" i="1"/>
  <c r="FV27" i="1"/>
  <c r="FR28" i="1"/>
  <c r="FS28" i="1"/>
  <c r="FT28" i="1"/>
  <c r="FU28" i="1"/>
  <c r="FV28" i="1"/>
  <c r="FR29" i="1"/>
  <c r="FS29" i="1"/>
  <c r="FT29" i="1"/>
  <c r="FU29" i="1"/>
  <c r="FV29" i="1"/>
  <c r="FR30" i="1"/>
  <c r="FS30" i="1"/>
  <c r="FT30" i="1"/>
  <c r="FU30" i="1"/>
  <c r="FV30" i="1"/>
  <c r="FR31" i="1"/>
  <c r="FS31" i="1"/>
  <c r="FT31" i="1"/>
  <c r="FU31" i="1"/>
  <c r="FV31" i="1"/>
  <c r="FR32" i="1"/>
  <c r="FS32" i="1"/>
  <c r="FT32" i="1"/>
  <c r="FU32" i="1"/>
  <c r="FV32" i="1"/>
  <c r="FR33" i="1"/>
  <c r="FS33" i="1"/>
  <c r="FT33" i="1"/>
  <c r="FU33" i="1"/>
  <c r="FV33" i="1"/>
  <c r="FR34" i="1"/>
  <c r="FS34" i="1"/>
  <c r="FT34" i="1"/>
  <c r="FU34" i="1"/>
  <c r="FV34" i="1"/>
  <c r="FR35" i="1"/>
  <c r="FS35" i="1"/>
  <c r="FT35" i="1"/>
  <c r="FU35" i="1"/>
  <c r="FV35" i="1"/>
  <c r="FR36" i="1"/>
  <c r="FS36" i="1"/>
  <c r="FT36" i="1"/>
  <c r="FU36" i="1"/>
  <c r="FV36" i="1"/>
  <c r="FR37" i="1"/>
  <c r="FS37" i="1"/>
  <c r="FT37" i="1"/>
  <c r="FU37" i="1"/>
  <c r="FV37" i="1"/>
  <c r="FR38" i="1"/>
  <c r="FS38" i="1"/>
  <c r="FT38" i="1"/>
  <c r="FU38" i="1"/>
  <c r="FV38" i="1"/>
  <c r="FR39" i="1"/>
  <c r="FS39" i="1"/>
  <c r="FT39" i="1"/>
  <c r="FU39" i="1"/>
  <c r="FV39" i="1"/>
  <c r="FR40" i="1"/>
  <c r="FS40" i="1"/>
  <c r="FT40" i="1"/>
  <c r="FU40" i="1"/>
  <c r="FV40" i="1"/>
  <c r="FR41" i="1"/>
  <c r="FS41" i="1"/>
  <c r="FT41" i="1"/>
  <c r="FU41" i="1"/>
  <c r="FV41" i="1"/>
  <c r="FR42" i="1"/>
  <c r="FS42" i="1"/>
  <c r="FT42" i="1"/>
  <c r="FU42" i="1"/>
  <c r="FV42" i="1"/>
  <c r="FR43" i="1"/>
  <c r="FS43" i="1"/>
  <c r="FT43" i="1"/>
  <c r="FU43" i="1"/>
  <c r="FV43" i="1"/>
  <c r="FR44" i="1"/>
  <c r="FS44" i="1"/>
  <c r="FT44" i="1"/>
  <c r="FU44" i="1"/>
  <c r="FV44" i="1"/>
  <c r="FR45" i="1"/>
  <c r="FS45" i="1"/>
  <c r="FT45" i="1"/>
  <c r="FU45" i="1"/>
  <c r="FV45" i="1"/>
  <c r="FR46" i="1"/>
  <c r="FS46" i="1"/>
  <c r="FT46" i="1"/>
  <c r="FU46" i="1"/>
  <c r="FV46" i="1"/>
  <c r="FR47" i="1"/>
  <c r="FS47" i="1"/>
  <c r="FT47" i="1"/>
  <c r="FU47" i="1"/>
  <c r="FV47" i="1"/>
  <c r="FR48" i="1"/>
  <c r="FS48" i="1"/>
  <c r="FT48" i="1"/>
  <c r="FU48" i="1"/>
  <c r="FV48" i="1"/>
  <c r="FR49" i="1"/>
  <c r="FS49" i="1"/>
  <c r="FT49" i="1"/>
  <c r="FU49" i="1"/>
  <c r="FV49" i="1"/>
  <c r="FR50" i="1"/>
  <c r="FS50" i="1"/>
  <c r="FT50" i="1"/>
  <c r="FU50" i="1"/>
  <c r="FV50" i="1"/>
  <c r="FR51" i="1"/>
  <c r="FS51" i="1"/>
  <c r="FT51" i="1"/>
  <c r="FU51" i="1"/>
  <c r="FV51" i="1"/>
  <c r="FR52" i="1"/>
  <c r="FS52" i="1"/>
  <c r="FT52" i="1"/>
  <c r="FU52" i="1"/>
  <c r="FV52" i="1"/>
  <c r="FR53" i="1"/>
  <c r="FS53" i="1"/>
  <c r="FT53" i="1"/>
  <c r="FU53" i="1"/>
  <c r="FV53" i="1"/>
  <c r="FR54" i="1"/>
  <c r="FS54" i="1"/>
  <c r="FT54" i="1"/>
  <c r="FU54" i="1"/>
  <c r="FV54" i="1"/>
  <c r="FR55" i="1"/>
  <c r="FS55" i="1"/>
  <c r="FT55" i="1"/>
  <c r="FU55" i="1"/>
  <c r="FV55" i="1"/>
  <c r="FR56" i="1"/>
  <c r="FS56" i="1"/>
  <c r="FT56" i="1"/>
  <c r="FU56" i="1"/>
  <c r="FV56" i="1"/>
  <c r="FR57" i="1"/>
  <c r="FS57" i="1"/>
  <c r="FT57" i="1"/>
  <c r="FU57" i="1"/>
  <c r="FV57" i="1"/>
  <c r="FR58" i="1"/>
  <c r="FS58" i="1"/>
  <c r="FT58" i="1"/>
  <c r="FU58" i="1"/>
  <c r="FV58" i="1"/>
  <c r="FR59" i="1"/>
  <c r="FS59" i="1"/>
  <c r="FT59" i="1"/>
  <c r="FU59" i="1"/>
  <c r="FV59" i="1"/>
  <c r="FR60" i="1"/>
  <c r="FS60" i="1"/>
  <c r="FT60" i="1"/>
  <c r="FU60" i="1"/>
  <c r="FV60" i="1"/>
  <c r="FR61" i="1"/>
  <c r="FS61" i="1"/>
  <c r="FT61" i="1"/>
  <c r="FU61" i="1"/>
  <c r="FV61" i="1"/>
  <c r="FR62" i="1"/>
  <c r="FS62" i="1"/>
  <c r="FT62" i="1"/>
  <c r="FU62" i="1"/>
  <c r="FV62" i="1"/>
  <c r="FR63" i="1"/>
  <c r="FS63" i="1"/>
  <c r="FT63" i="1"/>
  <c r="FU63" i="1"/>
  <c r="FV63" i="1"/>
  <c r="FR64" i="1"/>
  <c r="FS64" i="1"/>
  <c r="FT64" i="1"/>
  <c r="FU64" i="1"/>
  <c r="FV64" i="1"/>
  <c r="FR65" i="1"/>
  <c r="FS65" i="1"/>
  <c r="FT65" i="1"/>
  <c r="FU65" i="1"/>
  <c r="FV65" i="1"/>
  <c r="FR66" i="1"/>
  <c r="FS66" i="1"/>
  <c r="FT66" i="1"/>
  <c r="FU66" i="1"/>
  <c r="FV66" i="1"/>
  <c r="FR67" i="1"/>
  <c r="FS67" i="1"/>
  <c r="FT67" i="1"/>
  <c r="FU67" i="1"/>
  <c r="FV67" i="1"/>
  <c r="FR68" i="1"/>
  <c r="FS68" i="1"/>
  <c r="FT68" i="1"/>
  <c r="FU68" i="1"/>
  <c r="FV68" i="1"/>
  <c r="FR69" i="1"/>
  <c r="FS69" i="1"/>
  <c r="FT69" i="1"/>
  <c r="FU69" i="1"/>
  <c r="FV69" i="1"/>
  <c r="FR70" i="1"/>
  <c r="FS70" i="1"/>
  <c r="FT70" i="1"/>
  <c r="FU70" i="1"/>
  <c r="FV70" i="1"/>
  <c r="FR71" i="1"/>
  <c r="FS71" i="1"/>
  <c r="FT71" i="1"/>
  <c r="FU71" i="1"/>
  <c r="FV71" i="1"/>
  <c r="FR72" i="1"/>
  <c r="FS72" i="1"/>
  <c r="FT72" i="1"/>
  <c r="FU72" i="1"/>
  <c r="FV72" i="1"/>
  <c r="FR73" i="1"/>
  <c r="FS73" i="1"/>
  <c r="FT73" i="1"/>
  <c r="FU73" i="1"/>
  <c r="FV73" i="1"/>
  <c r="FR74" i="1"/>
  <c r="FS74" i="1"/>
  <c r="FT74" i="1"/>
  <c r="FU74" i="1"/>
  <c r="FV74" i="1"/>
  <c r="FR75" i="1"/>
  <c r="FS75" i="1"/>
  <c r="FT75" i="1"/>
  <c r="FU75" i="1"/>
  <c r="FV75" i="1"/>
  <c r="FR76" i="1"/>
  <c r="FS76" i="1"/>
  <c r="FT76" i="1"/>
  <c r="FU76" i="1"/>
  <c r="FV76" i="1"/>
  <c r="FR77" i="1"/>
  <c r="FS77" i="1"/>
  <c r="FT77" i="1"/>
  <c r="FU77" i="1"/>
  <c r="FV77" i="1"/>
  <c r="FR78" i="1"/>
  <c r="FS78" i="1"/>
  <c r="FT78" i="1"/>
  <c r="FU78" i="1"/>
  <c r="FV78" i="1"/>
  <c r="FR79" i="1"/>
  <c r="FS79" i="1"/>
  <c r="FT79" i="1"/>
  <c r="FU79" i="1"/>
  <c r="FV79" i="1"/>
  <c r="FR80" i="1"/>
  <c r="FS80" i="1"/>
  <c r="FT80" i="1"/>
  <c r="FU80" i="1"/>
  <c r="FV80" i="1"/>
  <c r="FR81" i="1"/>
  <c r="FS81" i="1"/>
  <c r="FT81" i="1"/>
  <c r="FU81" i="1"/>
  <c r="FV81" i="1"/>
  <c r="FR82" i="1"/>
  <c r="FS82" i="1"/>
  <c r="FT82" i="1"/>
  <c r="FU82" i="1"/>
  <c r="FV82" i="1"/>
  <c r="FR83" i="1"/>
  <c r="FS83" i="1"/>
  <c r="FT83" i="1"/>
  <c r="FU83" i="1"/>
  <c r="FV83" i="1"/>
  <c r="FR84" i="1"/>
  <c r="FS84" i="1"/>
  <c r="FT84" i="1"/>
  <c r="FU84" i="1"/>
  <c r="FV84" i="1"/>
  <c r="FR85" i="1"/>
  <c r="FS85" i="1"/>
  <c r="FT85" i="1"/>
  <c r="FU85" i="1"/>
  <c r="FV85" i="1"/>
  <c r="FR86" i="1"/>
  <c r="FS86" i="1"/>
  <c r="FT86" i="1"/>
  <c r="FU86" i="1"/>
  <c r="FV86" i="1"/>
  <c r="FR87" i="1"/>
  <c r="FS87" i="1"/>
  <c r="FT87" i="1"/>
  <c r="FU87" i="1"/>
  <c r="FV87" i="1"/>
  <c r="FR88" i="1"/>
  <c r="FS88" i="1"/>
  <c r="FT88" i="1"/>
  <c r="FU88" i="1"/>
  <c r="FV88" i="1"/>
  <c r="FR89" i="1"/>
  <c r="FS89" i="1"/>
  <c r="FT89" i="1"/>
  <c r="FU89" i="1"/>
  <c r="FV89" i="1"/>
  <c r="FR90" i="1"/>
  <c r="FS90" i="1"/>
  <c r="FT90" i="1"/>
  <c r="FU90" i="1"/>
  <c r="FV90" i="1"/>
  <c r="FR91" i="1"/>
  <c r="FS91" i="1"/>
  <c r="FT91" i="1"/>
  <c r="FU91" i="1"/>
  <c r="FV91" i="1"/>
  <c r="FR92" i="1"/>
  <c r="FS92" i="1"/>
  <c r="FT92" i="1"/>
  <c r="FU92" i="1"/>
  <c r="FV92" i="1"/>
  <c r="FR93" i="1"/>
  <c r="FS93" i="1"/>
  <c r="FT93" i="1"/>
  <c r="FU93" i="1"/>
  <c r="FV93" i="1"/>
  <c r="FR94" i="1"/>
  <c r="FS94" i="1"/>
  <c r="FT94" i="1"/>
  <c r="FU94" i="1"/>
  <c r="FV94" i="1"/>
  <c r="FR95" i="1"/>
  <c r="FS95" i="1"/>
  <c r="FT95" i="1"/>
  <c r="FU95" i="1"/>
  <c r="FV95" i="1"/>
  <c r="FR96" i="1"/>
  <c r="FS96" i="1"/>
  <c r="FT96" i="1"/>
  <c r="FU96" i="1"/>
  <c r="FV96" i="1"/>
  <c r="FR97" i="1"/>
  <c r="FS97" i="1"/>
  <c r="FT97" i="1"/>
  <c r="FU97" i="1"/>
  <c r="FV97" i="1"/>
  <c r="FR98" i="1"/>
  <c r="FS98" i="1"/>
  <c r="FT98" i="1"/>
  <c r="FU98" i="1"/>
  <c r="FV98" i="1"/>
  <c r="FR99" i="1"/>
  <c r="FS99" i="1"/>
  <c r="FT99" i="1"/>
  <c r="FU99" i="1"/>
  <c r="FV99" i="1"/>
  <c r="FR100" i="1"/>
  <c r="FS100" i="1"/>
  <c r="FT100" i="1"/>
  <c r="FU100" i="1"/>
  <c r="FV100" i="1"/>
  <c r="FR101" i="1"/>
  <c r="FS101" i="1"/>
  <c r="FT101" i="1"/>
  <c r="FU101" i="1"/>
  <c r="FV101" i="1"/>
  <c r="FR102" i="1"/>
  <c r="FS102" i="1"/>
  <c r="FT102" i="1"/>
  <c r="FU102" i="1"/>
  <c r="FV102" i="1"/>
  <c r="FR103" i="1"/>
  <c r="FS103" i="1"/>
  <c r="FT103" i="1"/>
  <c r="FU103" i="1"/>
  <c r="FV103" i="1"/>
  <c r="FR104" i="1"/>
  <c r="FS104" i="1"/>
  <c r="FT104" i="1"/>
  <c r="FU104" i="1"/>
  <c r="FV104" i="1"/>
  <c r="FR105" i="1"/>
  <c r="FS105" i="1"/>
  <c r="FT105" i="1"/>
  <c r="FU105" i="1"/>
  <c r="FV105" i="1"/>
  <c r="FR106" i="1"/>
  <c r="FS106" i="1"/>
  <c r="FT106" i="1"/>
  <c r="FU106" i="1"/>
  <c r="FV106" i="1"/>
  <c r="FR107" i="1"/>
  <c r="FS107" i="1"/>
  <c r="FT107" i="1"/>
  <c r="FU107" i="1"/>
  <c r="FV107" i="1"/>
  <c r="FR108" i="1"/>
  <c r="FS108" i="1"/>
  <c r="FT108" i="1"/>
  <c r="FU108" i="1"/>
  <c r="FV108" i="1"/>
  <c r="FR109" i="1"/>
  <c r="FS109" i="1"/>
  <c r="FT109" i="1"/>
  <c r="FU109" i="1"/>
  <c r="FV109" i="1"/>
  <c r="FV10" i="1"/>
  <c r="FU10" i="1"/>
  <c r="FT10" i="1"/>
  <c r="FS10" i="1"/>
  <c r="FR10" i="1"/>
  <c r="FR9" i="1"/>
  <c r="FS9" i="1"/>
  <c r="FT9" i="1"/>
  <c r="FU9" i="1"/>
  <c r="FV9" i="1"/>
  <c r="FW9" i="1"/>
  <c r="FX9" i="1"/>
  <c r="FY9" i="1"/>
  <c r="FZ9" i="1"/>
  <c r="GA9" i="1"/>
  <c r="GB9" i="1"/>
  <c r="GD9" i="1"/>
  <c r="GE9" i="1"/>
  <c r="GF9" i="1"/>
  <c r="GG9" i="1"/>
  <c r="ML28" i="1"/>
  <c r="ML108" i="1"/>
  <c r="B67" i="1" l="1"/>
  <c r="B63" i="1"/>
  <c r="B59" i="1"/>
  <c r="B55" i="1"/>
  <c r="B51" i="1"/>
  <c r="B47" i="1"/>
  <c r="B43" i="1"/>
  <c r="B39" i="1"/>
  <c r="B35" i="1"/>
  <c r="B27" i="1"/>
  <c r="B88" i="1"/>
  <c r="B48" i="1"/>
  <c r="B20" i="1"/>
  <c r="B15" i="1"/>
  <c r="B57" i="1"/>
  <c r="B50" i="1"/>
  <c r="B49" i="1"/>
  <c r="B42" i="1"/>
  <c r="B18" i="1"/>
  <c r="B17" i="1"/>
  <c r="B13" i="1"/>
  <c r="B54" i="1"/>
  <c r="B92" i="1"/>
  <c r="B64" i="1"/>
  <c r="B41" i="1"/>
  <c r="B30" i="1"/>
  <c r="B28" i="1"/>
  <c r="B22" i="1"/>
  <c r="B38" i="1"/>
  <c r="B44" i="1"/>
  <c r="B11" i="1"/>
  <c r="B26" i="1"/>
  <c r="B106" i="1"/>
  <c r="B98" i="1"/>
  <c r="B56" i="1"/>
  <c r="B46" i="1"/>
  <c r="B10" i="1"/>
  <c r="B99" i="1"/>
  <c r="B69" i="1"/>
  <c r="B45" i="1"/>
  <c r="B33" i="1"/>
  <c r="B25" i="1"/>
  <c r="B19" i="1"/>
  <c r="B94" i="1"/>
  <c r="B90" i="1"/>
  <c r="B86" i="1"/>
  <c r="B74" i="1"/>
  <c r="B82" i="1"/>
  <c r="B65" i="1"/>
  <c r="B60" i="1"/>
  <c r="B109" i="1"/>
  <c r="B91" i="1"/>
  <c r="B84" i="1"/>
  <c r="B40" i="1"/>
  <c r="B32" i="1"/>
  <c r="B31" i="1"/>
  <c r="B93" i="1"/>
  <c r="B87" i="1"/>
  <c r="B37" i="1"/>
  <c r="B83" i="1"/>
  <c r="B81" i="1"/>
  <c r="B79" i="1"/>
  <c r="B68" i="1"/>
  <c r="B12" i="1"/>
  <c r="B85" i="1"/>
  <c r="B61" i="1"/>
  <c r="B53" i="1"/>
  <c r="B105" i="1"/>
  <c r="B104" i="1"/>
  <c r="B103" i="1"/>
  <c r="B101" i="1"/>
  <c r="B95" i="1"/>
  <c r="B78" i="1"/>
  <c r="B76" i="1"/>
  <c r="B75" i="1"/>
  <c r="B24" i="1"/>
  <c r="B108" i="1"/>
  <c r="B107" i="1"/>
  <c r="B73" i="1"/>
  <c r="B29" i="1"/>
  <c r="B97" i="1"/>
  <c r="B77" i="1"/>
  <c r="B62" i="1"/>
  <c r="B23" i="1"/>
  <c r="B21" i="1"/>
  <c r="B100" i="1"/>
  <c r="B96" i="1"/>
  <c r="B80" i="1"/>
  <c r="B72" i="1"/>
  <c r="B52" i="1"/>
  <c r="B36" i="1"/>
  <c r="B34" i="1"/>
  <c r="B89" i="1"/>
  <c r="B71" i="1"/>
  <c r="B66" i="1"/>
  <c r="B16" i="1"/>
  <c r="B14" i="1"/>
  <c r="B102" i="1"/>
  <c r="B70" i="1"/>
  <c r="B58" i="1"/>
  <c r="D3" i="1" l="1"/>
  <c r="K5" i="6" l="1"/>
  <c r="G3" i="1" s="1"/>
</calcChain>
</file>

<file path=xl/sharedStrings.xml><?xml version="1.0" encoding="utf-8"?>
<sst xmlns="http://schemas.openxmlformats.org/spreadsheetml/2006/main" count="393" uniqueCount="107">
  <si>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</si>
  <si>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</si>
  <si>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</si>
  <si>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</si>
  <si>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</si>
  <si>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</si>
  <si>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</si>
  <si>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</si>
  <si>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</si>
  <si>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</si>
  <si>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</si>
  <si>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</si>
  <si>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</si>
  <si>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</si>
  <si>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</si>
  <si>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</si>
  <si>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</si>
  <si>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</si>
  <si>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</si>
  <si>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</si>
  <si>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</si>
  <si>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</si>
  <si>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</si>
  <si>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</si>
  <si>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</si>
  <si>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</si>
  <si>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</si>
  <si>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</si>
  <si>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</si>
  <si>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</si>
  <si>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</si>
  <si>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</si>
  <si>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</si>
  <si>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</si>
  <si>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</si>
  <si>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</si>
  <si>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</si>
  <si>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</si>
  <si>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</si>
  <si>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</si>
  <si>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</si>
  <si>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</si>
  <si>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</si>
  <si>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</si>
  <si>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</si>
  <si>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</si>
  <si>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</si>
  <si>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</si>
  <si>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</si>
  <si>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</si>
  <si>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</si>
  <si>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Rotary, Lubricated, Air-Cooled, Fixed-Speed Compressor</t>
  </si>
  <si>
    <t>Rotary, Lubricated, Air-Cooled, Variable-Speed Compressor</t>
  </si>
  <si>
    <t>Rotary, Lubricated, Liquid-Cooled, Fixed-Speed Compressor</t>
  </si>
  <si>
    <t>Rotary, Lubricated, Liquid-Cooled, Variable-Speed Compressor</t>
  </si>
  <si>
    <t>Compressors</t>
  </si>
  <si>
    <t>DOE F 220.101</t>
  </si>
  <si>
    <t>Is Certification Based on the Use of an Alternative Efficiency Determination Method (AEDM)?</t>
  </si>
  <si>
    <t>Full-Load Package Isentropic Efficiency, if Applicable</t>
  </si>
  <si>
    <t>Part-Load Package Isentropic Efficiency, if Applicable</t>
  </si>
  <si>
    <t>Full-Load Actual Volume Flow Rate (CFM)</t>
  </si>
  <si>
    <t>Compressor Motor Nominal Horsepower (hp)</t>
  </si>
  <si>
    <t>Full-Load Operating Pressure (psig)</t>
  </si>
  <si>
    <t>Maximum Full-Flow Operating Pressure (psig)</t>
  </si>
  <si>
    <t>Pressure Ratio at Full-Load Operating Pressure</t>
  </si>
  <si>
    <t>Ancillary Equipment Installation Instructions PDF Filename, if Applicable</t>
  </si>
  <si>
    <t>Complete the Cells Below for the 2nd Ancillary Equipment Item, if Applicable</t>
  </si>
  <si>
    <t>If Any Ancillary Equipment was Installed for Test, But is Not Part of the Compressor Package as Distributed in Commerce, Complete the Cells Below for the 1st Ancillary Equipment Item</t>
  </si>
  <si>
    <t>Complete the Cells Below for the 3rd Ancillary Equipment Item, if Applicable</t>
  </si>
  <si>
    <t>Complete the Cells Below for the 4th Ancillary Equipment Item, if Applicable</t>
  </si>
  <si>
    <t>Complete the Cells Below for the 5th Ancillary Equipment Item, if Applicable</t>
  </si>
  <si>
    <t>Complete the Cells Below for the 6th Ancillary Equipment Item, if Applicable</t>
  </si>
  <si>
    <t>Complete the Cells Below for the 7th Ancillary Equipment Item, if Applicable</t>
  </si>
  <si>
    <t>Complete the Cells Below for the 8th Ancillary Equipment Item, if Applicable</t>
  </si>
  <si>
    <t>Complete the Cells Below for the 9th Ancillary Equipment Item, if Applicable</t>
  </si>
  <si>
    <t>Complete the Cells Below for the 10th Ancillary Equipment Item, if Applicable</t>
  </si>
  <si>
    <t>Complete the Cells Below for the 11th Ancillary Equipment Item, if Applicable</t>
  </si>
  <si>
    <t>Complete the Cells Below for the 12th Ancillary Equipment Item, if Applicable</t>
  </si>
  <si>
    <t>Complete the Cells Below for the 13th Ancillary Equipment Item, if Applicable</t>
  </si>
  <si>
    <t>Complete the Cells Below for the 14th Ancillary Equipment Item, if Applicable</t>
  </si>
  <si>
    <t>Complete the Cells Below for the 15th Ancillary Equipment Item, if Applicable. If more than 15 ancillary equipment items were used for test and not distributed in commerce with the compressor, please contact CCMS Technical Support at https://www.regulations.doe.gov/ccms/contact-us.</t>
  </si>
  <si>
    <t>1st Ancillary Equipment Item</t>
  </si>
  <si>
    <t>15th Ancillary Equipment Item</t>
  </si>
  <si>
    <t>14th Ancillary Equipment Item</t>
  </si>
  <si>
    <t>13th Ancillary Equipment Item</t>
  </si>
  <si>
    <t>12th Ancillary Equipment Item</t>
  </si>
  <si>
    <t>11th Ancillary Equipment Item</t>
  </si>
  <si>
    <t>10th Ancillary Equipment Item</t>
  </si>
  <si>
    <t>9th Ancillary Equipment Item</t>
  </si>
  <si>
    <t>8th Ancillary Equipment Item</t>
  </si>
  <si>
    <t>7th Ancillary Equipment Item</t>
  </si>
  <si>
    <t>6th Ancillary Equipment Item</t>
  </si>
  <si>
    <t>5th Ancillary Equipment Item</t>
  </si>
  <si>
    <t>4th Ancillary Equipment Item</t>
  </si>
  <si>
    <t>3rd Ancillary Equipment Item</t>
  </si>
  <si>
    <t>2nd Ancillary Equipment Item</t>
  </si>
  <si>
    <t>General Description of Ancillary Equipment</t>
  </si>
  <si>
    <t>Manufacturer of Ancillary Equipment</t>
  </si>
  <si>
    <t>Brand of Ancillary Equipment, if Applicable</t>
  </si>
  <si>
    <t>Model Number of Ancillary Equipment</t>
  </si>
  <si>
    <t>Serial Number of Ancillary Equipment, if Applicable</t>
  </si>
  <si>
    <t>Input Voltage in Volts, if Applicable</t>
  </si>
  <si>
    <t>Number of Phases, if Applicable</t>
  </si>
  <si>
    <t>Input Frequency in Hz, if Applicable</t>
  </si>
  <si>
    <t>Size of Any Connections, if Applicable</t>
  </si>
  <si>
    <t>Type of Any Connections, if Applicable</t>
  </si>
  <si>
    <t>Version 5.1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</si>
</sst>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0">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rgb="FF000000"/>
      </left>
      <right style="thin">
        <color rgb="FF000000"/>
      </right>
      <top style="thin">
        <color rgb="FF000000"/>
      </top>
      <bottom style="thin">
        <color rgb="FF000000"/>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2">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0" xfId="1" applyFont="1" applyBorder="1" applyAlignment="1" applyProtection="1">
      <alignment horizontal="left" vertical="center" wrapText="1" indent="1"/>
      <protection locked="0"/>
    </xf>
    <xf numFmtId="0" fontId="1" fillId="0" borderId="10" xfId="1" applyBorder="1" applyAlignment="1" applyProtection="1">
      <alignment horizontal="left" vertical="center" wrapText="1" indent="1"/>
      <protection locked="0"/>
    </xf>
    <xf numFmtId="164" fontId="17" fillId="7" borderId="10"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2"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4" fillId="0" borderId="0" xfId="0" quotePrefix="1" applyFont="1" applyAlignment="1" applyProtection="1">
      <alignment horizontal="center" wrapText="1"/>
      <protection hidden="1"/>
    </xf>
    <xf numFmtId="49" fontId="4" fillId="2" borderId="16" xfId="0" applyNumberFormat="1" applyFont="1" applyFill="1" applyBorder="1" applyAlignment="1" applyProtection="1">
      <alignment horizontal="center" vertical="center" wrapText="1"/>
      <protection locked="0"/>
    </xf>
    <xf numFmtId="49" fontId="4" fillId="2" borderId="17" xfId="0" applyNumberFormat="1" applyFont="1" applyFill="1" applyBorder="1" applyAlignment="1" applyProtection="1">
      <alignment horizontal="center" vertical="center" wrapText="1"/>
      <protection locked="0"/>
    </xf>
    <xf numFmtId="49" fontId="4" fillId="2" borderId="18"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19" xfId="0" applyFont="1" applyBorder="1" applyAlignment="1">
      <alignment vertical="center" wrapText="1"/>
    </xf>
    <xf numFmtId="0" fontId="5" fillId="0" borderId="0" xfId="0" applyFont="1" applyFill="1" applyBorder="1" applyAlignment="1" applyProtection="1">
      <protection hidden="1"/>
    </xf>
    <xf numFmtId="0" fontId="6" fillId="0" borderId="13" xfId="0" applyFont="1" applyBorder="1" applyAlignment="1" applyProtection="1">
      <alignment vertical="center"/>
      <protection hidden="1"/>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3" xfId="2" applyFont="1" applyBorder="1" applyAlignment="1" applyProtection="1">
      <alignment horizontal="left" vertical="center"/>
      <protection hidden="1"/>
    </xf>
    <xf numFmtId="0" fontId="22" fillId="0" borderId="24" xfId="2" applyFont="1" applyBorder="1" applyAlignment="1" applyProtection="1">
      <alignment horizontal="left" vertical="center"/>
      <protection hidden="1"/>
    </xf>
    <xf numFmtId="0" fontId="1" fillId="0" borderId="24" xfId="2" applyFont="1" applyBorder="1" applyAlignment="1" applyProtection="1">
      <alignment horizontal="left" vertical="center"/>
      <protection hidden="1"/>
    </xf>
    <xf numFmtId="0" fontId="1" fillId="0" borderId="25"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6"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6"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6"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6"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0"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6"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27" xfId="2" applyFont="1" applyBorder="1" applyAlignment="1" applyProtection="1">
      <alignment horizontal="left" vertical="center"/>
      <protection hidden="1"/>
    </xf>
    <xf numFmtId="0" fontId="18" fillId="0" borderId="11" xfId="2" applyFont="1" applyBorder="1" applyAlignment="1" applyProtection="1">
      <alignment horizontal="left" vertical="center"/>
      <protection hidden="1"/>
    </xf>
    <xf numFmtId="0" fontId="18" fillId="0" borderId="11" xfId="2" applyNumberFormat="1" applyFont="1" applyFill="1" applyBorder="1" applyAlignment="1" applyProtection="1">
      <alignment horizontal="left" vertical="center"/>
      <protection hidden="1"/>
    </xf>
    <xf numFmtId="0" fontId="18" fillId="0" borderId="28"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1" xfId="2" applyFont="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8" fillId="0" borderId="11" xfId="2" applyFont="1" applyBorder="1" applyAlignment="1" applyProtection="1">
      <alignment horizontal="center" vertical="center"/>
      <protection hidden="1"/>
    </xf>
    <xf numFmtId="0" fontId="4" fillId="0" borderId="11"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24" xfId="2" applyFont="1" applyBorder="1" applyAlignment="1" applyProtection="1">
      <alignment horizontal="left" vertical="center"/>
      <protection hidden="1"/>
    </xf>
    <xf numFmtId="0" fontId="18" fillId="0" borderId="24"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0" borderId="0" xfId="2" applyFont="1" applyFill="1" applyAlignment="1" applyProtection="1">
      <alignment vertical="center"/>
      <protection hidden="1"/>
    </xf>
    <xf numFmtId="0" fontId="7" fillId="0" borderId="0" xfId="0" applyFont="1" applyFill="1" applyBorder="1" applyAlignment="1" applyProtection="1">
      <protection hidden="1"/>
    </xf>
    <xf numFmtId="0" fontId="10" fillId="0" borderId="0" xfId="0" applyFont="1" applyBorder="1" applyAlignment="1" applyProtection="1">
      <protection hidden="1"/>
    </xf>
    <xf numFmtId="0" fontId="2" fillId="0" borderId="0" xfId="0" applyNumberFormat="1" applyFont="1" applyBorder="1" applyAlignment="1" applyProtection="1">
      <alignment horizontal="center" vertical="center"/>
      <protection hidden="1"/>
    </xf>
    <xf numFmtId="0" fontId="11" fillId="0" borderId="6"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9" fillId="0" borderId="0" xfId="0" applyFont="1" applyFill="1" applyBorder="1" applyAlignment="1" applyProtection="1">
      <alignment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6"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6" xfId="2" applyFont="1" applyBorder="1" applyAlignment="1" applyProtection="1">
      <alignment horizontal="right" vertical="center"/>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6"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27" xfId="2" applyFont="1" applyBorder="1" applyAlignment="1" applyProtection="1">
      <alignment horizontal="center" vertical="top"/>
      <protection hidden="1"/>
    </xf>
    <xf numFmtId="0" fontId="1" fillId="0" borderId="28" xfId="2" applyFont="1" applyBorder="1" applyAlignment="1" applyProtection="1">
      <alignment horizontal="center" vertical="top"/>
      <protection hidden="1"/>
    </xf>
    <xf numFmtId="0" fontId="1" fillId="0" borderId="11"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14" xfId="2" applyFont="1" applyBorder="1" applyAlignment="1" applyProtection="1">
      <alignment horizontal="center" vertical="center" wrapText="1"/>
      <protection hidden="1"/>
    </xf>
    <xf numFmtId="0" fontId="10" fillId="0" borderId="9" xfId="2" applyFont="1" applyBorder="1" applyAlignment="1" applyProtection="1">
      <alignment horizontal="center" vertical="center" wrapText="1"/>
      <protection hidden="1"/>
    </xf>
    <xf numFmtId="0" fontId="10" fillId="0" borderId="15" xfId="2" applyFont="1" applyBorder="1" applyAlignment="1" applyProtection="1">
      <alignment horizontal="center" vertical="center" wrapText="1"/>
      <protection hidden="1"/>
    </xf>
    <xf numFmtId="0" fontId="1" fillId="0" borderId="23" xfId="2" applyFont="1" applyBorder="1" applyAlignment="1" applyProtection="1">
      <alignment horizontal="center" vertical="center"/>
      <protection hidden="1"/>
    </xf>
    <xf numFmtId="0" fontId="1" fillId="0" borderId="25"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24" xfId="2" applyFont="1" applyBorder="1" applyAlignment="1" applyProtection="1">
      <alignment horizontal="center" vertical="center"/>
      <protection hidden="1"/>
    </xf>
    <xf numFmtId="0" fontId="9" fillId="5" borderId="9" xfId="0" applyFont="1" applyFill="1" applyBorder="1" applyAlignment="1" applyProtection="1">
      <alignment horizontal="center" vertical="center" wrapText="1"/>
      <protection hidden="1"/>
    </xf>
    <xf numFmtId="0" fontId="9" fillId="5" borderId="15" xfId="0" applyFont="1" applyFill="1" applyBorder="1" applyAlignment="1" applyProtection="1">
      <alignment horizontal="center" vertical="center" wrapText="1"/>
      <protection hidden="1"/>
    </xf>
    <xf numFmtId="0" fontId="9" fillId="5" borderId="14" xfId="0" applyFont="1" applyFill="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5" fillId="0" borderId="30" xfId="0" applyFont="1" applyBorder="1" applyAlignment="1" applyProtection="1">
      <alignment horizontal="center" vertical="center" wrapText="1"/>
      <protection hidden="1"/>
    </xf>
    <xf numFmtId="0" fontId="5" fillId="0" borderId="31"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29" fillId="8" borderId="14" xfId="1" applyFont="1" applyFill="1" applyBorder="1" applyAlignment="1" applyProtection="1">
      <alignment horizontal="center" vertical="center"/>
      <protection hidden="1"/>
    </xf>
    <xf numFmtId="0" fontId="29" fillId="8" borderId="9" xfId="1" applyFont="1" applyFill="1" applyBorder="1" applyAlignment="1" applyProtection="1">
      <alignment horizontal="center" vertical="center"/>
      <protection hidden="1"/>
    </xf>
    <xf numFmtId="0" fontId="29" fillId="8" borderId="15" xfId="1" applyFont="1" applyFill="1" applyBorder="1" applyAlignment="1" applyProtection="1">
      <alignment horizontal="center" vertical="center"/>
      <protection hidden="1"/>
    </xf>
    <xf numFmtId="0" fontId="11" fillId="6" borderId="23" xfId="0" applyFont="1" applyFill="1" applyBorder="1" applyAlignment="1" applyProtection="1">
      <alignment horizontal="left" vertical="center" wrapText="1"/>
      <protection hidden="1"/>
    </xf>
    <xf numFmtId="0" fontId="11" fillId="6" borderId="24" xfId="0" applyFont="1" applyFill="1" applyBorder="1" applyAlignment="1" applyProtection="1">
      <alignment horizontal="left" vertical="center" wrapText="1"/>
      <protection hidden="1"/>
    </xf>
    <xf numFmtId="0" fontId="11" fillId="6" borderId="25"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6" xfId="0" applyFont="1" applyFill="1" applyBorder="1" applyAlignment="1" applyProtection="1">
      <alignment horizontal="left" vertical="center" wrapText="1"/>
      <protection hidden="1"/>
    </xf>
    <xf numFmtId="0" fontId="11" fillId="6" borderId="27" xfId="0" applyFont="1" applyFill="1" applyBorder="1" applyAlignment="1" applyProtection="1">
      <alignment horizontal="left" vertical="center" wrapText="1"/>
      <protection hidden="1"/>
    </xf>
    <xf numFmtId="0" fontId="11" fillId="6" borderId="11"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cellXfs>
  <cellStyles count="3">
    <cellStyle name="Hyperlink" xfId="1" builtinId="8"/>
    <cellStyle name="Normal" xfId="0" builtinId="0"/>
    <cellStyle name="Normal 2" xfId="2"/>
  </cellStyles>
  <dxfs count="57">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hidden="1">
              <a:extLst>
                <a:ext uri="{63B3BB69-23CF-44E3-9099-C40C66FF867C}">
                  <a14:compatExt spid="_x0000_s5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38"/>
  <sheetViews>
    <sheetView showGridLines="0" tabSelected="1" workbookViewId="0">
      <selection activeCell="B11" sqref="B11:C11"/>
    </sheetView>
  </sheetViews>
  <sheetFormatPr defaultRowHeight="12.75"/>
  <cols>
    <col min="1" max="1" width="3.7109375" style="177" customWidth="1"/>
    <col min="2" max="2" width="12.28515625" style="84" customWidth="1"/>
    <col min="3" max="3" width="7.7109375" style="84" customWidth="1"/>
    <col min="4" max="4" width="33.7109375" style="84" customWidth="1"/>
    <col min="5" max="5" width="12.7109375" style="84" customWidth="1"/>
    <col min="6" max="6" width="3.7109375" style="84" customWidth="1"/>
    <col min="7" max="7" width="3.7109375" style="85" customWidth="1"/>
    <col min="8" max="8" width="12.28515625" style="84" customWidth="1"/>
    <col min="9" max="9" width="7.7109375" style="84" customWidth="1"/>
    <col min="10" max="10" width="33.7109375" style="84" customWidth="1"/>
    <col min="11" max="11" width="12.7109375" style="84" customWidth="1"/>
    <col min="12" max="12" width="3.7109375" style="84" customWidth="1"/>
    <col min="13" max="13" width="8.7109375" style="84" customWidth="1"/>
    <col min="14" max="14" width="13.42578125" style="84" hidden="1" customWidth="1"/>
    <col min="15" max="15" width="13.85546875" style="84" hidden="1" customWidth="1"/>
    <col min="16" max="16" width="9.140625" style="184" hidden="1" customWidth="1"/>
    <col min="17" max="17" width="12.7109375" style="84" bestFit="1" customWidth="1"/>
    <col min="18" max="16384" width="9.140625" style="84"/>
  </cols>
  <sheetData>
    <row r="1" spans="1:18" ht="12.95" customHeight="1">
      <c r="A1" s="185" t="s">
        <v>50</v>
      </c>
      <c r="L1" s="86" t="s">
        <v>106</v>
      </c>
      <c r="P1" s="87">
        <v>13</v>
      </c>
    </row>
    <row r="2" spans="1:18" ht="17.100000000000001" customHeight="1">
      <c r="A2" s="88" t="s">
        <v>56</v>
      </c>
      <c r="B2" s="89"/>
      <c r="C2" s="89"/>
      <c r="J2" s="90"/>
      <c r="K2" s="91"/>
      <c r="N2" s="92" t="s">
        <v>25</v>
      </c>
      <c r="O2" s="92" t="s">
        <v>22</v>
      </c>
      <c r="P2" s="87">
        <v>17</v>
      </c>
    </row>
    <row r="3" spans="1:18" s="91" customFormat="1" ht="20.100000000000001" customHeight="1">
      <c r="A3" s="93" t="str">
        <f>D3</f>
        <v>Compressors</v>
      </c>
      <c r="C3" s="94" t="s">
        <v>26</v>
      </c>
      <c r="D3" s="207" t="s">
        <v>55</v>
      </c>
      <c r="E3" s="207"/>
      <c r="F3" s="207"/>
      <c r="G3" s="207"/>
      <c r="H3" s="207"/>
      <c r="I3" s="207"/>
      <c r="J3" s="95" t="s">
        <v>17</v>
      </c>
      <c r="K3" s="208"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08"/>
      <c r="M3" s="96"/>
      <c r="N3" s="97">
        <f>N11</f>
        <v>0</v>
      </c>
      <c r="O3" s="97">
        <f>N12</f>
        <v>0</v>
      </c>
      <c r="P3" s="87">
        <v>20</v>
      </c>
    </row>
    <row r="4" spans="1:18" s="91" customFormat="1" ht="9.9499999999999993" customHeight="1">
      <c r="A4" s="93" t="str">
        <f>RIGHT(L1,LEN(L1)-8)</f>
        <v>5.1</v>
      </c>
      <c r="B4" s="98"/>
      <c r="C4" s="98"/>
      <c r="D4" s="207"/>
      <c r="E4" s="207"/>
      <c r="F4" s="207"/>
      <c r="G4" s="207"/>
      <c r="H4" s="207"/>
      <c r="I4" s="207"/>
      <c r="M4" s="96"/>
      <c r="P4" s="87">
        <v>10</v>
      </c>
    </row>
    <row r="5" spans="1:18" s="91" customFormat="1" ht="20.100000000000001" customHeight="1">
      <c r="A5" s="99"/>
      <c r="D5" s="207"/>
      <c r="E5" s="207"/>
      <c r="F5" s="207"/>
      <c r="G5" s="207"/>
      <c r="H5" s="207"/>
      <c r="I5" s="207"/>
      <c r="J5" s="95" t="s">
        <v>18</v>
      </c>
      <c r="K5" s="209" t="str">
        <f>IF(OR(K3="Error",Input!D3="Error"),"Error",IF(OR(K3="No Data",Input!D3="No Data"),"No Data","OK"))</f>
        <v>No Data</v>
      </c>
      <c r="L5" s="209"/>
      <c r="M5" s="100"/>
      <c r="N5" s="97" t="str">
        <f>IF(N3=1,"U.S. Manufacturer",IF(N3=2,"Importer","No Type"))</f>
        <v>No Type</v>
      </c>
      <c r="O5" s="97" t="str">
        <f>IF(O3=1,IF(N3=1,"U.S. Manufacturer",IF(N3=2,"Importer","No Type")),IF(O3=2,"Third Party Representative","No Type"))</f>
        <v>No Type</v>
      </c>
      <c r="P5" s="87">
        <v>20</v>
      </c>
    </row>
    <row r="6" spans="1:18" s="91" customFormat="1" ht="20.100000000000001" customHeight="1">
      <c r="A6" s="99"/>
      <c r="D6" s="210" t="s">
        <v>27</v>
      </c>
      <c r="E6" s="210"/>
      <c r="F6" s="101"/>
      <c r="G6" s="101"/>
      <c r="H6" s="101"/>
      <c r="I6" s="101"/>
      <c r="J6" s="95"/>
      <c r="K6" s="102"/>
      <c r="L6" s="102"/>
      <c r="M6" s="100"/>
      <c r="N6" s="97"/>
      <c r="O6" s="97"/>
      <c r="P6" s="87">
        <v>20</v>
      </c>
    </row>
    <row r="7" spans="1:18" s="91" customFormat="1" ht="9.9499999999999993" customHeight="1" thickBot="1">
      <c r="A7" s="99"/>
      <c r="B7" s="98"/>
      <c r="C7" s="98"/>
      <c r="D7" s="98"/>
      <c r="E7" s="103"/>
      <c r="G7" s="85"/>
      <c r="H7" s="104"/>
      <c r="I7" s="104"/>
      <c r="J7" s="104"/>
      <c r="K7" s="104"/>
      <c r="L7" s="104"/>
      <c r="M7" s="104"/>
      <c r="N7" s="96"/>
      <c r="O7" s="96"/>
      <c r="P7" s="105">
        <v>10</v>
      </c>
      <c r="Q7" s="100"/>
    </row>
    <row r="8" spans="1:18" s="91" customFormat="1" ht="39.950000000000003" customHeight="1" thickBot="1">
      <c r="A8" s="211" t="s">
        <v>28</v>
      </c>
      <c r="B8" s="212"/>
      <c r="C8" s="212"/>
      <c r="D8" s="212"/>
      <c r="E8" s="212"/>
      <c r="F8" s="212"/>
      <c r="G8" s="212"/>
      <c r="H8" s="212"/>
      <c r="I8" s="212"/>
      <c r="J8" s="212"/>
      <c r="K8" s="212"/>
      <c r="L8" s="213"/>
      <c r="M8" s="104"/>
      <c r="N8" s="96"/>
      <c r="O8" s="96"/>
      <c r="P8" s="105">
        <v>40</v>
      </c>
      <c r="Q8" s="100"/>
    </row>
    <row r="9" spans="1:18" s="91" customFormat="1" ht="18" customHeight="1">
      <c r="A9" s="106"/>
      <c r="B9" s="107" t="s">
        <v>29</v>
      </c>
      <c r="C9" s="107"/>
      <c r="D9" s="108"/>
      <c r="E9" s="108"/>
      <c r="F9" s="109"/>
      <c r="G9" s="106"/>
      <c r="H9" s="107" t="s">
        <v>30</v>
      </c>
      <c r="I9" s="107"/>
      <c r="J9" s="108"/>
      <c r="K9" s="108"/>
      <c r="L9" s="109"/>
      <c r="M9" s="85"/>
      <c r="N9" s="85"/>
      <c r="O9" s="96"/>
      <c r="P9" s="105">
        <v>18</v>
      </c>
      <c r="Q9" s="96"/>
      <c r="R9" s="100"/>
    </row>
    <row r="10" spans="1:18" s="91" customFormat="1" ht="18" customHeight="1" thickBot="1">
      <c r="A10" s="110"/>
      <c r="B10" s="111" t="s">
        <v>31</v>
      </c>
      <c r="C10" s="111"/>
      <c r="D10" s="111"/>
      <c r="E10" s="111"/>
      <c r="F10" s="112"/>
      <c r="G10" s="110"/>
      <c r="H10" s="113" t="s">
        <v>32</v>
      </c>
      <c r="I10" s="113"/>
      <c r="J10" s="114"/>
      <c r="K10" s="115"/>
      <c r="L10" s="112"/>
      <c r="M10" s="104"/>
      <c r="N10" s="96"/>
      <c r="O10" s="96"/>
      <c r="P10" s="105">
        <v>18</v>
      </c>
      <c r="Q10" s="100"/>
    </row>
    <row r="11" spans="1:18" s="91" customFormat="1" ht="27.95" customHeight="1">
      <c r="A11" s="110"/>
      <c r="B11" s="214"/>
      <c r="C11" s="215"/>
      <c r="D11" s="216" t="str">
        <f>IF(OR(N11=1,N11=2),"","Please enter required data")</f>
        <v>Please enter required data</v>
      </c>
      <c r="E11" s="115"/>
      <c r="F11" s="112"/>
      <c r="G11" s="110"/>
      <c r="H11" s="214"/>
      <c r="I11" s="217"/>
      <c r="J11" s="215"/>
      <c r="K11" s="203" t="str">
        <f>IF(OR(N12=1,N12=2),"","Please enter required data")</f>
        <v>Please enter required data</v>
      </c>
      <c r="L11" s="112"/>
      <c r="M11" s="104"/>
      <c r="N11" s="116">
        <v>0</v>
      </c>
      <c r="O11" s="117"/>
      <c r="P11" s="105">
        <v>28</v>
      </c>
      <c r="Q11" s="100"/>
    </row>
    <row r="12" spans="1:18" s="126" customFormat="1" ht="27.95" customHeight="1" thickBot="1">
      <c r="A12" s="118"/>
      <c r="B12" s="204"/>
      <c r="C12" s="205"/>
      <c r="D12" s="216"/>
      <c r="E12" s="119"/>
      <c r="F12" s="120"/>
      <c r="G12" s="118"/>
      <c r="H12" s="204"/>
      <c r="I12" s="206"/>
      <c r="J12" s="205"/>
      <c r="K12" s="203"/>
      <c r="L12" s="120"/>
      <c r="M12" s="121"/>
      <c r="N12" s="122">
        <v>0</v>
      </c>
      <c r="O12" s="123"/>
      <c r="P12" s="124">
        <v>28</v>
      </c>
      <c r="Q12" s="125"/>
    </row>
    <row r="13" spans="1:18" s="91" customFormat="1" ht="12.95" customHeight="1">
      <c r="A13" s="110"/>
      <c r="B13" s="114"/>
      <c r="C13" s="114"/>
      <c r="D13" s="114"/>
      <c r="E13" s="115"/>
      <c r="F13" s="112"/>
      <c r="G13" s="110"/>
      <c r="H13" s="114"/>
      <c r="I13" s="114"/>
      <c r="J13" s="114"/>
      <c r="K13" s="115"/>
      <c r="L13" s="112"/>
      <c r="M13" s="104"/>
      <c r="N13" s="96"/>
      <c r="O13" s="85"/>
      <c r="P13" s="105">
        <v>13</v>
      </c>
      <c r="Q13" s="100"/>
    </row>
    <row r="14" spans="1:18" s="135" customFormat="1" ht="12.95" customHeight="1">
      <c r="A14" s="127"/>
      <c r="B14" s="128" t="s">
        <v>33</v>
      </c>
      <c r="C14" s="128"/>
      <c r="D14" s="129"/>
      <c r="E14" s="130"/>
      <c r="F14" s="131"/>
      <c r="G14" s="127"/>
      <c r="H14" s="128" t="s">
        <v>34</v>
      </c>
      <c r="I14" s="128"/>
      <c r="J14" s="129"/>
      <c r="K14" s="130"/>
      <c r="L14" s="131"/>
      <c r="M14" s="132"/>
      <c r="N14" s="133"/>
      <c r="O14" s="134"/>
      <c r="P14" s="105">
        <v>13</v>
      </c>
    </row>
    <row r="15" spans="1:18" s="142" customFormat="1" ht="12.95" customHeight="1" thickBot="1">
      <c r="A15" s="136"/>
      <c r="B15" s="137"/>
      <c r="C15" s="137"/>
      <c r="D15" s="138"/>
      <c r="E15" s="137"/>
      <c r="F15" s="139"/>
      <c r="G15" s="136"/>
      <c r="H15" s="137"/>
      <c r="I15" s="137"/>
      <c r="J15" s="138"/>
      <c r="K15" s="137"/>
      <c r="L15" s="139"/>
      <c r="M15" s="140"/>
      <c r="N15" s="85"/>
      <c r="O15" s="141"/>
      <c r="P15" s="105">
        <v>13</v>
      </c>
    </row>
    <row r="16" spans="1:18" s="142" customFormat="1" ht="23.1" customHeight="1" thickBot="1">
      <c r="A16" s="197" t="s">
        <v>35</v>
      </c>
      <c r="B16" s="198"/>
      <c r="C16" s="199"/>
      <c r="D16" s="143"/>
      <c r="E16" s="144" t="str">
        <f>IF(ISBLANK(D16),"Please enter required data",IF(ISNONTEXT(D16),"Please enter required data",""))</f>
        <v>Please enter required data</v>
      </c>
      <c r="F16" s="145"/>
      <c r="G16" s="197" t="s">
        <v>35</v>
      </c>
      <c r="H16" s="198"/>
      <c r="I16" s="199"/>
      <c r="J16" s="143"/>
      <c r="K16" s="146" t="str">
        <f>IF($N$12=1,IF(ISBLANK(J16),"","No entry should be made"),IF(ISBLANK(J16),"Please enter required data",IF(ISNONTEXT(J16),"Please enter required data","")))</f>
        <v>Please enter required data</v>
      </c>
      <c r="L16" s="145"/>
      <c r="M16" s="140"/>
      <c r="N16" s="141" t="s">
        <v>21</v>
      </c>
      <c r="O16" s="141"/>
      <c r="P16" s="105">
        <v>23</v>
      </c>
      <c r="Q16" s="147"/>
    </row>
    <row r="17" spans="1:84" s="142" customFormat="1" ht="23.1" customHeight="1" thickBot="1">
      <c r="A17" s="197" t="s">
        <v>36</v>
      </c>
      <c r="B17" s="198"/>
      <c r="C17" s="199"/>
      <c r="D17" s="143"/>
      <c r="E17" s="144" t="str">
        <f>IF(ISBLANK(D17),"Please enter required data",IF(ISNONTEXT(D17),"Please enter required data",""))</f>
        <v>Please enter required data</v>
      </c>
      <c r="F17" s="145"/>
      <c r="G17" s="197" t="s">
        <v>36</v>
      </c>
      <c r="H17" s="198"/>
      <c r="I17" s="199"/>
      <c r="J17" s="143"/>
      <c r="K17" s="146" t="str">
        <f>IF($N$12=1,IF(ISBLANK(J17),"","No entry should be made"),IF(ISBLANK(J17),"Please enter required data",IF(ISNONTEXT(J17),"Please enter required data","")))</f>
        <v>Please enter required data</v>
      </c>
      <c r="L17" s="145"/>
      <c r="M17" s="140"/>
      <c r="N17" s="141" t="s">
        <v>21</v>
      </c>
      <c r="O17" s="141"/>
      <c r="P17" s="105">
        <v>23</v>
      </c>
      <c r="Q17" s="147"/>
    </row>
    <row r="18" spans="1:84" s="142" customFormat="1" ht="23.1" customHeight="1" thickBot="1">
      <c r="A18" s="193" t="s">
        <v>37</v>
      </c>
      <c r="B18" s="194"/>
      <c r="C18" s="195"/>
      <c r="D18" s="143"/>
      <c r="E18" s="144" t="str">
        <f>IF(ISBLANK(D18),"Please enter required data",IF(ISNONTEXT(D18),"Please enter required data",""))</f>
        <v>Please enter required data</v>
      </c>
      <c r="F18" s="145"/>
      <c r="G18" s="193" t="s">
        <v>37</v>
      </c>
      <c r="H18" s="194"/>
      <c r="I18" s="195"/>
      <c r="J18" s="143"/>
      <c r="K18" s="146" t="str">
        <f>IF($N$12=1,IF(ISBLANK(J18),"","No entry should be made"),IF(ISBLANK(J18),"Please enter required data",IF(ISNONTEXT(J18),"Please enter required data","")))</f>
        <v>Please enter required data</v>
      </c>
      <c r="L18" s="145"/>
      <c r="M18" s="140"/>
      <c r="N18" s="141" t="s">
        <v>21</v>
      </c>
      <c r="O18" s="141"/>
      <c r="P18" s="105">
        <v>23</v>
      </c>
      <c r="Q18" s="147"/>
    </row>
    <row r="19" spans="1:84" s="142" customFormat="1" ht="23.1" customHeight="1" thickBot="1">
      <c r="A19" s="197" t="s">
        <v>38</v>
      </c>
      <c r="B19" s="198"/>
      <c r="C19" s="199"/>
      <c r="D19" s="143"/>
      <c r="E19" s="144" t="str">
        <f>IF(ISBLANK(D19),"Please enter required data","")</f>
        <v>Please enter required data</v>
      </c>
      <c r="F19" s="145"/>
      <c r="G19" s="197" t="s">
        <v>38</v>
      </c>
      <c r="H19" s="198"/>
      <c r="I19" s="199"/>
      <c r="J19" s="143"/>
      <c r="K19" s="146" t="str">
        <f>IF($N$12=1,IF(ISBLANK(J19),"","No entry should be made"),IF(ISBLANK(J19),"Please enter required data",""))</f>
        <v>Please enter required data</v>
      </c>
      <c r="L19" s="145"/>
      <c r="M19" s="140"/>
      <c r="N19" s="141" t="s">
        <v>21</v>
      </c>
      <c r="O19" s="141"/>
      <c r="P19" s="105">
        <v>23</v>
      </c>
      <c r="Q19" s="147"/>
    </row>
    <row r="20" spans="1:84" s="142" customFormat="1" ht="23.1" customHeight="1" thickBot="1">
      <c r="A20" s="197" t="s">
        <v>39</v>
      </c>
      <c r="B20" s="198"/>
      <c r="C20" s="199"/>
      <c r="D20" s="62"/>
      <c r="E20" s="144" t="str">
        <f>IF(IF(ISERROR(FIND("@",D20)),1,0)+IF(ISERROR(FIND(".",D20)),1,0)&gt;0,"Please enter required data"," ")</f>
        <v>Please enter required data</v>
      </c>
      <c r="F20" s="145"/>
      <c r="G20" s="197" t="s">
        <v>39</v>
      </c>
      <c r="H20" s="198"/>
      <c r="I20" s="199"/>
      <c r="J20" s="62"/>
      <c r="K20" s="146" t="str">
        <f>IF($N$12=1,IF(ISBLANK(J20),"","No entry should be made"),IF(IF(ISERROR(FIND("@",J20)),1,0)+IF(ISERROR(FIND(".",J20)),1,0)&gt;0,"Please enter required data"," "))</f>
        <v>Please enter required data</v>
      </c>
      <c r="L20" s="145"/>
      <c r="M20" s="140"/>
      <c r="N20" s="141" t="s">
        <v>21</v>
      </c>
      <c r="O20" s="141"/>
      <c r="P20" s="105">
        <v>23</v>
      </c>
      <c r="Q20" s="147"/>
    </row>
    <row r="21" spans="1:84" s="142" customFormat="1" ht="12.95" customHeight="1" thickBot="1">
      <c r="A21" s="148"/>
      <c r="B21" s="149"/>
      <c r="C21" s="149"/>
      <c r="D21" s="149"/>
      <c r="E21" s="150"/>
      <c r="F21" s="151"/>
      <c r="G21" s="148"/>
      <c r="H21" s="149"/>
      <c r="I21" s="149"/>
      <c r="J21" s="149"/>
      <c r="K21" s="150"/>
      <c r="L21" s="151"/>
      <c r="M21" s="140"/>
      <c r="N21" s="141"/>
      <c r="O21" s="141"/>
      <c r="P21" s="105">
        <v>13</v>
      </c>
      <c r="Q21" s="147"/>
    </row>
    <row r="22" spans="1:84" s="142" customFormat="1" ht="12.95" customHeight="1">
      <c r="E22" s="152"/>
      <c r="G22" s="85"/>
      <c r="H22" s="140"/>
      <c r="I22" s="140"/>
      <c r="J22" s="140"/>
      <c r="K22" s="140"/>
      <c r="L22" s="140"/>
      <c r="M22" s="140"/>
      <c r="N22" s="141"/>
      <c r="O22" s="141"/>
      <c r="P22" s="105">
        <v>13</v>
      </c>
      <c r="Q22" s="147"/>
    </row>
    <row r="23" spans="1:84" s="91" customFormat="1" ht="17.100000000000001" customHeight="1">
      <c r="A23" s="99"/>
      <c r="B23" s="153" t="str">
        <f>"Compliance Statement "&amp;IF(N12=2,"- Third Party Representative", IF(AND(N11=1,N12=1),"- U.S. Manufacturer",IF(AND(N11=2,N12=1),"- Importer","")))</f>
        <v xml:space="preserve">Compliance Statement </v>
      </c>
      <c r="C23" s="154"/>
      <c r="G23" s="85"/>
      <c r="P23" s="87">
        <v>17</v>
      </c>
      <c r="R23" s="155"/>
      <c r="S23" s="155"/>
      <c r="T23" s="115"/>
      <c r="U23" s="156"/>
      <c r="V23" s="156"/>
    </row>
    <row r="24" spans="1:84" s="91" customFormat="1" ht="114.95" customHeight="1">
      <c r="A24" s="99"/>
      <c r="B24" s="200" t="str">
        <f>IF(N12=0,"Select one of the options for 'Submitter - Party Submitting This Report' above",IF(N12=1,N24,IF(N12=2,O24,"Error in Submitter Type")))</f>
        <v>Select one of the options for 'Submitter - Party Submitting This Report' above</v>
      </c>
      <c r="C24" s="200"/>
      <c r="D24" s="200"/>
      <c r="E24" s="200"/>
      <c r="F24" s="200"/>
      <c r="G24" s="200"/>
      <c r="H24" s="200"/>
      <c r="I24" s="200"/>
      <c r="J24" s="200"/>
      <c r="K24" s="200"/>
      <c r="L24" s="157"/>
      <c r="M24" s="157"/>
      <c r="N24" s="157" t="s">
        <v>40</v>
      </c>
      <c r="O24" s="157" t="s">
        <v>41</v>
      </c>
      <c r="P24" s="158">
        <v>115</v>
      </c>
      <c r="S24" s="115"/>
      <c r="T24" s="156"/>
      <c r="U24" s="156"/>
      <c r="V24" s="155"/>
    </row>
    <row r="25" spans="1:84" s="162" customFormat="1" ht="6" customHeight="1" thickBot="1">
      <c r="A25" s="159"/>
      <c r="B25" s="160"/>
      <c r="C25" s="160"/>
      <c r="D25" s="160"/>
      <c r="E25" s="160"/>
      <c r="F25" s="160"/>
      <c r="G25" s="160"/>
      <c r="H25" s="160"/>
      <c r="I25" s="160"/>
      <c r="J25" s="160"/>
      <c r="K25" s="160"/>
      <c r="L25" s="161"/>
      <c r="M25" s="161"/>
      <c r="N25" s="161"/>
      <c r="O25" s="161"/>
      <c r="P25" s="158">
        <v>6</v>
      </c>
      <c r="S25" s="115"/>
      <c r="T25" s="163"/>
      <c r="U25" s="163"/>
      <c r="V25" s="164"/>
    </row>
    <row r="26" spans="1:84" s="137" customFormat="1" ht="38.1" customHeight="1" thickBot="1">
      <c r="A26" s="165"/>
      <c r="B26" s="201" t="s">
        <v>42</v>
      </c>
      <c r="C26" s="202"/>
      <c r="D26" s="61"/>
      <c r="E26" s="146" t="str">
        <f>IF(ISBLANK(D26),"Please enter required data",IF(ISNONTEXT(D26),"Please enter required data",""))</f>
        <v>Please enter required data</v>
      </c>
      <c r="F26" s="166"/>
      <c r="G26" s="167"/>
      <c r="I26" s="168" t="s">
        <v>43</v>
      </c>
      <c r="J26" s="63"/>
      <c r="K26" s="169" t="str">
        <f>IF(ISNUMBER(J26),"","Please enter required data")</f>
        <v>Please enter required data</v>
      </c>
      <c r="L26" s="166"/>
      <c r="M26" s="166"/>
      <c r="P26" s="87">
        <v>38</v>
      </c>
    </row>
    <row r="27" spans="1:84" s="137" customFormat="1" ht="12.95" customHeight="1">
      <c r="F27" s="170"/>
      <c r="G27" s="171"/>
      <c r="J27" s="172"/>
      <c r="P27" s="87">
        <v>13</v>
      </c>
      <c r="CF27" s="60"/>
    </row>
    <row r="28" spans="1:84" ht="12.95" customHeight="1" thickBot="1">
      <c r="A28" s="173"/>
      <c r="B28" s="174"/>
      <c r="C28" s="174"/>
      <c r="D28" s="174"/>
      <c r="E28" s="174"/>
      <c r="F28" s="174"/>
      <c r="G28" s="175"/>
      <c r="H28" s="174"/>
      <c r="I28" s="174"/>
      <c r="J28" s="176"/>
      <c r="K28" s="174"/>
      <c r="L28" s="174"/>
      <c r="P28" s="87">
        <v>13</v>
      </c>
    </row>
    <row r="29" spans="1:84" ht="12.95" customHeight="1">
      <c r="E29" s="178"/>
      <c r="F29" s="178"/>
      <c r="G29" s="179"/>
      <c r="H29" s="178"/>
      <c r="I29" s="178"/>
      <c r="J29" s="178"/>
      <c r="K29" s="178"/>
      <c r="L29" s="178"/>
      <c r="P29" s="87">
        <v>13</v>
      </c>
    </row>
    <row r="30" spans="1:84" ht="12.95" customHeight="1">
      <c r="B30" s="185" t="s">
        <v>50</v>
      </c>
      <c r="C30" s="180"/>
      <c r="D30" s="177"/>
      <c r="E30" s="177"/>
      <c r="P30" s="87">
        <v>13</v>
      </c>
    </row>
    <row r="31" spans="1:84" ht="12.95" customHeight="1">
      <c r="B31" s="181"/>
      <c r="C31" s="181"/>
      <c r="D31" s="177"/>
      <c r="E31" s="177"/>
      <c r="P31" s="87">
        <v>13</v>
      </c>
    </row>
    <row r="32" spans="1:84" ht="12.95" customHeight="1">
      <c r="B32" s="182" t="s">
        <v>23</v>
      </c>
      <c r="C32" s="182"/>
      <c r="D32" s="177"/>
      <c r="E32" s="177"/>
      <c r="P32" s="87">
        <v>13</v>
      </c>
    </row>
    <row r="33" spans="1:16" ht="12.95" customHeight="1">
      <c r="B33" s="182" t="s">
        <v>24</v>
      </c>
      <c r="C33" s="182"/>
      <c r="D33" s="177"/>
      <c r="E33" s="177"/>
      <c r="P33" s="87">
        <v>13</v>
      </c>
    </row>
    <row r="34" spans="1:16" ht="12.95" customHeight="1">
      <c r="A34" s="84"/>
      <c r="B34" s="183"/>
      <c r="C34" s="183"/>
      <c r="D34" s="177"/>
      <c r="E34" s="177"/>
      <c r="P34" s="87">
        <v>13</v>
      </c>
    </row>
    <row r="35" spans="1:16" ht="185.1" customHeight="1">
      <c r="A35" s="84"/>
      <c r="B35" s="196" t="s">
        <v>44</v>
      </c>
      <c r="C35" s="196"/>
      <c r="D35" s="196"/>
      <c r="E35" s="196"/>
      <c r="F35" s="196"/>
      <c r="G35" s="196"/>
      <c r="H35" s="196"/>
      <c r="I35" s="196"/>
      <c r="J35" s="196"/>
      <c r="K35" s="196"/>
      <c r="P35" s="87">
        <v>185</v>
      </c>
    </row>
    <row r="36" spans="1:16">
      <c r="A36" s="84"/>
    </row>
    <row r="37" spans="1:16">
      <c r="A37" s="84"/>
    </row>
    <row r="38" spans="1:16">
      <c r="A38" s="84"/>
    </row>
  </sheetData>
  <sheetProtection password="E076"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56" priority="18" stopIfTrue="1" operator="equal">
      <formula>"Error"</formula>
    </cfRule>
    <cfRule type="cellIs" dxfId="55" priority="19" stopIfTrue="1" operator="equal">
      <formula>"OK"</formula>
    </cfRule>
  </conditionalFormatting>
  <conditionalFormatting sqref="E16:E20">
    <cfRule type="expression" dxfId="54" priority="17" stopIfTrue="1">
      <formula>ISBLANK(D16)</formula>
    </cfRule>
  </conditionalFormatting>
  <conditionalFormatting sqref="D16:D18">
    <cfRule type="expression" dxfId="53" priority="16" stopIfTrue="1">
      <formula>ISNONTEXT(D16)</formula>
    </cfRule>
  </conditionalFormatting>
  <conditionalFormatting sqref="D19">
    <cfRule type="expression" dxfId="52" priority="15" stopIfTrue="1">
      <formula>ISBLANK(D19)</formula>
    </cfRule>
  </conditionalFormatting>
  <conditionalFormatting sqref="K16:K20">
    <cfRule type="expression" dxfId="51" priority="14" stopIfTrue="1">
      <formula>IF($N$12=1,IF(ISBLANK(J16),FALSE,TRUE),IF(ISBLANK(J16),TRUE,FALSE))</formula>
    </cfRule>
  </conditionalFormatting>
  <conditionalFormatting sqref="J16:J18">
    <cfRule type="expression" dxfId="50" priority="13" stopIfTrue="1">
      <formula>IF($N$12=1,IF(ISBLANK(J16),FALSE,TRUE),IF(ISNONTEXT(J16),TRUE,FALSE))</formula>
    </cfRule>
  </conditionalFormatting>
  <conditionalFormatting sqref="J19">
    <cfRule type="expression" dxfId="49" priority="12" stopIfTrue="1">
      <formula>IF($N$12=1,IF(ISBLANK(J19),FALSE,TRUE),IF(ISBLANK(J19),TRUE,FALSE))</formula>
    </cfRule>
  </conditionalFormatting>
  <conditionalFormatting sqref="D20">
    <cfRule type="expression" dxfId="48" priority="11" stopIfTrue="1">
      <formula>ISNONTEXT(D20)</formula>
    </cfRule>
  </conditionalFormatting>
  <conditionalFormatting sqref="J20">
    <cfRule type="expression" dxfId="47" priority="10" stopIfTrue="1">
      <formula>IF($N$12=1,IF(ISBLANK(J20),FALSE,TRUE),IF(ISBLANK(J20),TRUE,FALSE))</formula>
    </cfRule>
  </conditionalFormatting>
  <conditionalFormatting sqref="B24">
    <cfRule type="expression" dxfId="46" priority="9" stopIfTrue="1">
      <formula>IF(OR(N12=1,N12=2),FALSE,TRUE)</formula>
    </cfRule>
  </conditionalFormatting>
  <conditionalFormatting sqref="E26">
    <cfRule type="expression" dxfId="45" priority="8" stopIfTrue="1">
      <formula>ISBLANK(D26)</formula>
    </cfRule>
  </conditionalFormatting>
  <conditionalFormatting sqref="D26">
    <cfRule type="expression" dxfId="44" priority="7" stopIfTrue="1">
      <formula>ISNONTEXT(D26)</formula>
    </cfRule>
  </conditionalFormatting>
  <conditionalFormatting sqref="K26">
    <cfRule type="expression" dxfId="43" priority="6" stopIfTrue="1">
      <formula>ISNUMBER(J26)</formula>
    </cfRule>
  </conditionalFormatting>
  <conditionalFormatting sqref="J26">
    <cfRule type="expression" dxfId="42" priority="5" stopIfTrue="1">
      <formula>ISNUMBER(J26)</formula>
    </cfRule>
  </conditionalFormatting>
  <conditionalFormatting sqref="D11">
    <cfRule type="expression" dxfId="41" priority="4" stopIfTrue="1">
      <formula>IF(OR(N11=1,N11=2),FALSE,TRUE)</formula>
    </cfRule>
  </conditionalFormatting>
  <conditionalFormatting sqref="B11:B12">
    <cfRule type="expression" dxfId="40" priority="3">
      <formula>IF(OR($N$11=1,$N$11=2),FALSE,TRUE)</formula>
    </cfRule>
  </conditionalFormatting>
  <conditionalFormatting sqref="K11">
    <cfRule type="expression" dxfId="39" priority="2" stopIfTrue="1">
      <formula>IF(OR(N12=1,N12=2),FALSE,TRUE)</formula>
    </cfRule>
  </conditionalFormatting>
  <conditionalFormatting sqref="H11:H12">
    <cfRule type="expression" dxfId="38"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Company Address" error="The entry for Company Address is not a valid entry.  Please reenter the Company Address." sqref="D37">
      <formula1>IF(ISNONTEXT(D37),FALSE,TRUE)</formula1>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1">
      <formula1>IF(IF(ISERROR(FIND("@",D41)),1,0)+IF(ISERROR(FIND(".",D41)),1,0)&gt;0,FALSE,TRUE)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8">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formula1>IF(ISBLANK(D39),FALSE,TRUE)</formula1>
    </dataValidation>
    <dataValidation type="custom" allowBlank="1" showInputMessage="1" showErrorMessage="1" errorTitle="Contact Fax Number" error="The entry for Contact Fax Number is not a valid entry.  Please reenter the Contact Fax Number." sqref="D4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s>
  <hyperlinks>
    <hyperlink ref="D6:E6" r:id="rId1" display="Click here for instructions for completing this form"/>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O142"/>
  <sheetViews>
    <sheetView showGridLines="0" zoomScale="75" zoomScaleNormal="75" workbookViewId="0">
      <pane xSplit="8" ySplit="9" topLeftCell="I10" activePane="bottomRight" state="frozen"/>
      <selection pane="topRight" activeCell="I1" sqref="I1"/>
      <selection pane="bottomLeft" activeCell="A8" sqref="A8"/>
      <selection pane="bottomRight" activeCell="C10" sqref="C10"/>
    </sheetView>
  </sheetViews>
  <sheetFormatPr defaultColWidth="9.140625" defaultRowHeight="12.75"/>
  <cols>
    <col min="1" max="1" width="6.42578125" style="9" customWidth="1"/>
    <col min="2" max="2" width="8" style="9" customWidth="1"/>
    <col min="3" max="6" width="18.7109375" style="10" customWidth="1"/>
    <col min="7" max="7" width="9.140625" style="10"/>
    <col min="8" max="8" width="10.85546875" style="10" customWidth="1"/>
    <col min="9" max="9" width="11" style="10" customWidth="1"/>
    <col min="10" max="10" width="18.42578125" style="10" customWidth="1"/>
    <col min="11" max="11" width="13.7109375" style="10" customWidth="1"/>
    <col min="12" max="12" width="22.42578125" style="10" customWidth="1"/>
    <col min="13" max="13" width="12.85546875" style="10" customWidth="1"/>
    <col min="14" max="14" width="19.140625" style="10" customWidth="1"/>
    <col min="15" max="15" width="14.42578125" style="10" customWidth="1"/>
    <col min="16" max="16" width="15" style="10" customWidth="1"/>
    <col min="17" max="18" width="13.85546875" style="10" customWidth="1"/>
    <col min="19" max="20" width="13.28515625" style="10" customWidth="1"/>
    <col min="21" max="21" width="14.5703125" style="10" customWidth="1"/>
    <col min="22" max="24" width="15.7109375" style="10" customWidth="1"/>
    <col min="25" max="30" width="14.5703125" style="10" customWidth="1"/>
    <col min="31" max="34" width="15.7109375" style="10" customWidth="1"/>
    <col min="35" max="40" width="14.5703125" style="10" customWidth="1"/>
    <col min="41" max="44" width="15.7109375" style="10" customWidth="1"/>
    <col min="45" max="50" width="14.5703125" style="10" customWidth="1"/>
    <col min="51" max="54" width="15.7109375" style="10" customWidth="1"/>
    <col min="55" max="60" width="14.5703125" style="10" customWidth="1"/>
    <col min="61" max="64" width="15.7109375" style="10" customWidth="1"/>
    <col min="65" max="70" width="14.5703125" style="10" customWidth="1"/>
    <col min="71" max="74" width="15.7109375" style="10" customWidth="1"/>
    <col min="75" max="80" width="14.5703125" style="10" customWidth="1"/>
    <col min="81" max="84" width="15.7109375" style="10" customWidth="1"/>
    <col min="85" max="90" width="14.5703125" style="10" customWidth="1"/>
    <col min="91" max="94" width="15.7109375" style="10" customWidth="1"/>
    <col min="95" max="100" width="14.5703125" style="10" customWidth="1"/>
    <col min="101" max="104" width="15.7109375" style="10" customWidth="1"/>
    <col min="105" max="110" width="14.5703125" style="10" customWidth="1"/>
    <col min="111" max="114" width="15.7109375" style="10" customWidth="1"/>
    <col min="115" max="120" width="14.5703125" style="10" customWidth="1"/>
    <col min="121" max="124" width="15.7109375" style="10" customWidth="1"/>
    <col min="125" max="130" width="14.5703125" style="10" customWidth="1"/>
    <col min="131" max="134" width="15.7109375" style="10" customWidth="1"/>
    <col min="135" max="140" width="14.5703125" style="10" customWidth="1"/>
    <col min="141" max="144" width="15.7109375" style="10" customWidth="1"/>
    <col min="145" max="150" width="14.5703125" style="10" customWidth="1"/>
    <col min="151" max="154" width="15.7109375" style="10" customWidth="1"/>
    <col min="155" max="160" width="14.5703125" style="10" customWidth="1"/>
    <col min="161" max="172" width="15.7109375" style="10" customWidth="1"/>
    <col min="173" max="173" width="4.7109375" style="12" customWidth="1"/>
    <col min="174" max="174" width="15.7109375" style="13" customWidth="1"/>
    <col min="175" max="175" width="9.7109375" style="13" customWidth="1"/>
    <col min="176" max="176" width="11.140625" style="13" customWidth="1"/>
    <col min="177" max="177" width="16.28515625" style="13" customWidth="1"/>
    <col min="178" max="178" width="12.5703125" style="13" customWidth="1"/>
    <col min="179" max="179" width="25.140625" style="13" customWidth="1"/>
    <col min="180" max="180" width="16.5703125" style="13" customWidth="1"/>
    <col min="181" max="181" width="23.7109375" style="13" customWidth="1"/>
    <col min="182" max="182" width="20.85546875" style="13" customWidth="1"/>
    <col min="183" max="183" width="24" style="13" customWidth="1"/>
    <col min="184" max="185" width="20.85546875" style="13" customWidth="1"/>
    <col min="186" max="187" width="15.140625" style="13" customWidth="1"/>
    <col min="188" max="188" width="17.42578125" style="13" customWidth="1"/>
    <col min="189" max="192" width="16.140625" style="13" customWidth="1"/>
    <col min="193" max="193" width="16.7109375" style="13" customWidth="1"/>
    <col min="194" max="203" width="16.140625" style="13" customWidth="1"/>
    <col min="204" max="343" width="20.7109375" style="13" customWidth="1"/>
    <col min="344" max="344" width="16.28515625" style="3" customWidth="1"/>
    <col min="345" max="346" width="12.5703125" style="9" hidden="1" customWidth="1"/>
    <col min="347" max="347" width="26" style="9" hidden="1" customWidth="1"/>
    <col min="348" max="350" width="14" style="10" hidden="1" customWidth="1"/>
    <col min="351" max="351" width="9.140625" style="9" hidden="1" customWidth="1"/>
    <col min="352" max="352" width="4.140625" style="9" hidden="1" customWidth="1"/>
    <col min="353" max="353" width="0" style="9" hidden="1" customWidth="1"/>
    <col min="354" max="16384" width="9.140625" style="9"/>
  </cols>
  <sheetData>
    <row r="1" spans="1:405" ht="20.25" customHeight="1">
      <c r="A1" s="68" t="str">
        <f>Certification!A3</f>
        <v>Compressors</v>
      </c>
      <c r="B1" s="241" t="str">
        <f>Certification!D3</f>
        <v>Compressors</v>
      </c>
      <c r="C1" s="241"/>
      <c r="D1" s="241"/>
      <c r="E1" s="241"/>
      <c r="F1" s="241"/>
      <c r="H1" s="56" t="str">
        <f>Certification!L1</f>
        <v>Version 5.1</v>
      </c>
      <c r="I1" s="59"/>
      <c r="J1" s="232" t="s">
        <v>49</v>
      </c>
      <c r="K1" s="233"/>
      <c r="L1" s="233"/>
      <c r="M1" s="233"/>
      <c r="N1" s="233"/>
      <c r="O1" s="233"/>
      <c r="P1" s="233"/>
      <c r="Q1" s="234"/>
      <c r="R1" s="189"/>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54"/>
      <c r="FE1" s="54"/>
      <c r="FF1" s="54"/>
      <c r="FG1" s="54"/>
      <c r="FH1" s="54"/>
      <c r="FI1" s="54"/>
      <c r="FJ1" s="54"/>
      <c r="FK1" s="54"/>
      <c r="FL1" s="54"/>
      <c r="FM1" s="54"/>
      <c r="FN1" s="190"/>
      <c r="FO1" s="190"/>
      <c r="FP1" s="190"/>
      <c r="FQ1" s="190"/>
    </row>
    <row r="2" spans="1:405" ht="9.9499999999999993" customHeight="1">
      <c r="A2" s="68" t="str">
        <f>Certification!A4</f>
        <v>5.1</v>
      </c>
      <c r="J2" s="235"/>
      <c r="K2" s="236"/>
      <c r="L2" s="236"/>
      <c r="M2" s="236"/>
      <c r="N2" s="236"/>
      <c r="O2" s="236"/>
      <c r="P2" s="236"/>
      <c r="Q2" s="237"/>
      <c r="R2" s="191"/>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190"/>
      <c r="BW2" s="190"/>
      <c r="BX2" s="190"/>
      <c r="BY2" s="190"/>
      <c r="BZ2" s="190"/>
      <c r="CA2" s="190"/>
      <c r="CB2" s="190"/>
      <c r="CC2" s="190"/>
      <c r="CD2" s="190"/>
      <c r="CE2" s="190"/>
      <c r="CF2" s="190"/>
      <c r="CG2" s="190"/>
      <c r="CH2" s="190"/>
      <c r="CI2" s="190"/>
      <c r="CJ2" s="190"/>
      <c r="CK2" s="190"/>
      <c r="CL2" s="190"/>
      <c r="CM2" s="190"/>
      <c r="CN2" s="190"/>
      <c r="CO2" s="190"/>
      <c r="CP2" s="190"/>
      <c r="CQ2" s="190"/>
      <c r="CR2" s="190"/>
      <c r="CS2" s="190"/>
      <c r="CT2" s="190"/>
      <c r="CU2" s="190"/>
      <c r="CV2" s="190"/>
      <c r="CW2" s="190"/>
      <c r="CX2" s="190"/>
      <c r="CY2" s="190"/>
      <c r="CZ2" s="190"/>
      <c r="DA2" s="190"/>
      <c r="DB2" s="190"/>
      <c r="DC2" s="190"/>
      <c r="DD2" s="190"/>
      <c r="DE2" s="190"/>
      <c r="DF2" s="190"/>
      <c r="DG2" s="190"/>
      <c r="DH2" s="190"/>
      <c r="DI2" s="190"/>
      <c r="DJ2" s="190"/>
      <c r="DK2" s="190"/>
      <c r="DL2" s="190"/>
      <c r="DM2" s="190"/>
      <c r="DN2" s="190"/>
      <c r="DO2" s="190"/>
      <c r="DP2" s="190"/>
      <c r="DQ2" s="190"/>
      <c r="DR2" s="190"/>
      <c r="DS2" s="190"/>
      <c r="DT2" s="190"/>
      <c r="DU2" s="190"/>
      <c r="DV2" s="190"/>
      <c r="DW2" s="190"/>
      <c r="DX2" s="190"/>
      <c r="DY2" s="190"/>
      <c r="DZ2" s="190"/>
      <c r="EA2" s="190"/>
      <c r="EB2" s="190"/>
      <c r="EC2" s="190"/>
      <c r="ED2" s="190"/>
      <c r="EE2" s="190"/>
      <c r="EF2" s="190"/>
      <c r="EG2" s="190"/>
      <c r="EH2" s="190"/>
      <c r="EI2" s="190"/>
      <c r="EJ2" s="190"/>
      <c r="EK2" s="190"/>
      <c r="EL2" s="190"/>
      <c r="EM2" s="190"/>
      <c r="EN2" s="190"/>
      <c r="EO2" s="190"/>
      <c r="EP2" s="190"/>
      <c r="EQ2" s="190"/>
      <c r="ER2" s="190"/>
      <c r="ES2" s="190"/>
      <c r="ET2" s="190"/>
      <c r="EU2" s="190"/>
      <c r="EV2" s="190"/>
      <c r="EW2" s="190"/>
      <c r="EX2" s="190"/>
      <c r="EY2" s="190"/>
      <c r="EZ2" s="190"/>
      <c r="FA2" s="190"/>
      <c r="FB2" s="190"/>
      <c r="FC2" s="190"/>
      <c r="FD2" s="190"/>
      <c r="FE2" s="190"/>
      <c r="FF2" s="190"/>
      <c r="FG2" s="190"/>
      <c r="FH2" s="190"/>
      <c r="FI2" s="190"/>
      <c r="FJ2" s="190"/>
      <c r="FK2" s="190"/>
      <c r="FL2" s="190"/>
      <c r="FM2" s="190"/>
      <c r="FN2" s="190"/>
      <c r="FO2" s="190"/>
      <c r="FP2" s="190"/>
      <c r="FQ2" s="190"/>
    </row>
    <row r="3" spans="1:405" ht="25.5" customHeight="1">
      <c r="B3" s="228" t="s">
        <v>16</v>
      </c>
      <c r="C3" s="228"/>
      <c r="D3" s="53" t="str">
        <f>IF(COUNTA(INPUT)=0,"No Data",IF(COUNTIF(B10:B109,"Error")&gt;0,"Error","OK"))</f>
        <v>No Data</v>
      </c>
      <c r="E3" s="226" t="s">
        <v>18</v>
      </c>
      <c r="F3" s="226"/>
      <c r="G3" s="227" t="str">
        <f>Certification!K5</f>
        <v>No Data</v>
      </c>
      <c r="H3" s="227"/>
      <c r="I3" s="58"/>
      <c r="J3" s="235"/>
      <c r="K3" s="236"/>
      <c r="L3" s="236"/>
      <c r="M3" s="236"/>
      <c r="N3" s="236"/>
      <c r="O3" s="236"/>
      <c r="P3" s="236"/>
      <c r="Q3" s="237"/>
      <c r="R3" s="191"/>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0"/>
      <c r="BF3" s="190"/>
      <c r="BG3" s="190"/>
      <c r="BH3" s="190"/>
      <c r="BI3" s="190"/>
      <c r="BJ3" s="190"/>
      <c r="BK3" s="190"/>
      <c r="BL3" s="190"/>
      <c r="BM3" s="190"/>
      <c r="BN3" s="190"/>
      <c r="BO3" s="190"/>
      <c r="BP3" s="190"/>
      <c r="BQ3" s="190"/>
      <c r="BR3" s="190"/>
      <c r="BS3" s="190"/>
      <c r="BT3" s="190"/>
      <c r="BU3" s="190"/>
      <c r="BV3" s="190"/>
      <c r="BW3" s="190"/>
      <c r="BX3" s="190"/>
      <c r="BY3" s="190"/>
      <c r="BZ3" s="190"/>
      <c r="CA3" s="190"/>
      <c r="CB3" s="190"/>
      <c r="CC3" s="190"/>
      <c r="CD3" s="190"/>
      <c r="CE3" s="190"/>
      <c r="CF3" s="190"/>
      <c r="CG3" s="190"/>
      <c r="CH3" s="190"/>
      <c r="CI3" s="190"/>
      <c r="CJ3" s="190"/>
      <c r="CK3" s="190"/>
      <c r="CL3" s="190"/>
      <c r="CM3" s="190"/>
      <c r="CN3" s="190"/>
      <c r="CO3" s="190"/>
      <c r="CP3" s="190"/>
      <c r="CQ3" s="190"/>
      <c r="CR3" s="190"/>
      <c r="CS3" s="190"/>
      <c r="CT3" s="190"/>
      <c r="CU3" s="190"/>
      <c r="CV3" s="190"/>
      <c r="CW3" s="190"/>
      <c r="CX3" s="190"/>
      <c r="CY3" s="190"/>
      <c r="CZ3" s="190"/>
      <c r="DA3" s="190"/>
      <c r="DB3" s="190"/>
      <c r="DC3" s="190"/>
      <c r="DD3" s="190"/>
      <c r="DE3" s="190"/>
      <c r="DF3" s="190"/>
      <c r="DG3" s="190"/>
      <c r="DH3" s="190"/>
      <c r="DI3" s="190"/>
      <c r="DJ3" s="190"/>
      <c r="DK3" s="190"/>
      <c r="DL3" s="190"/>
      <c r="DM3" s="190"/>
      <c r="DN3" s="190"/>
      <c r="DO3" s="190"/>
      <c r="DP3" s="190"/>
      <c r="DQ3" s="190"/>
      <c r="DR3" s="190"/>
      <c r="DS3" s="190"/>
      <c r="DT3" s="190"/>
      <c r="DU3" s="190"/>
      <c r="DV3" s="190"/>
      <c r="DW3" s="190"/>
      <c r="DX3" s="190"/>
      <c r="DY3" s="190"/>
      <c r="DZ3" s="190"/>
      <c r="EA3" s="190"/>
      <c r="EB3" s="190"/>
      <c r="EC3" s="190"/>
      <c r="ED3" s="190"/>
      <c r="EE3" s="190"/>
      <c r="EF3" s="190"/>
      <c r="EG3" s="190"/>
      <c r="EH3" s="190"/>
      <c r="EI3" s="190"/>
      <c r="EJ3" s="190"/>
      <c r="EK3" s="190"/>
      <c r="EL3" s="190"/>
      <c r="EM3" s="190"/>
      <c r="EN3" s="190"/>
      <c r="EO3" s="190"/>
      <c r="EP3" s="190"/>
      <c r="EQ3" s="190"/>
      <c r="ER3" s="190"/>
      <c r="ES3" s="190"/>
      <c r="ET3" s="190"/>
      <c r="EU3" s="190"/>
      <c r="EV3" s="190"/>
      <c r="EW3" s="190"/>
      <c r="EX3" s="190"/>
      <c r="EY3" s="190"/>
      <c r="EZ3" s="190"/>
      <c r="FA3" s="190"/>
      <c r="FB3" s="190"/>
      <c r="FC3" s="190"/>
      <c r="FD3" s="190"/>
      <c r="FE3" s="190"/>
      <c r="FF3" s="190"/>
      <c r="FG3" s="190"/>
      <c r="FH3" s="190"/>
      <c r="FI3" s="190"/>
      <c r="FJ3" s="190"/>
      <c r="FK3" s="190"/>
      <c r="FL3" s="190"/>
      <c r="FM3" s="190"/>
      <c r="FN3" s="190"/>
      <c r="FO3" s="190"/>
      <c r="FP3" s="190"/>
      <c r="FQ3" s="190"/>
      <c r="GF3" s="71"/>
    </row>
    <row r="4" spans="1:405" s="34" customFormat="1" ht="13.5" customHeight="1" thickBot="1">
      <c r="C4" s="13"/>
      <c r="D4" s="13"/>
      <c r="E4" s="13"/>
      <c r="F4" s="13"/>
      <c r="G4" s="13"/>
      <c r="H4" s="13"/>
      <c r="I4" s="3"/>
      <c r="J4" s="235"/>
      <c r="K4" s="236"/>
      <c r="L4" s="236"/>
      <c r="M4" s="236"/>
      <c r="N4" s="236"/>
      <c r="O4" s="236"/>
      <c r="P4" s="236"/>
      <c r="Q4" s="237"/>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35"/>
      <c r="FR4" s="13"/>
      <c r="FS4" s="13"/>
      <c r="FT4" s="13"/>
      <c r="FU4" s="13"/>
      <c r="FV4" s="13"/>
      <c r="FW4" s="13"/>
      <c r="FX4" s="13"/>
      <c r="FY4" s="3"/>
      <c r="FZ4" s="3"/>
      <c r="GA4" s="3"/>
      <c r="GB4" s="3"/>
      <c r="GC4" s="3"/>
      <c r="GD4" s="13"/>
      <c r="GE4" s="13"/>
      <c r="GF4" s="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c r="IU4" s="13"/>
      <c r="IV4" s="13"/>
      <c r="IW4" s="13"/>
      <c r="IX4" s="13"/>
      <c r="IY4" s="13"/>
      <c r="IZ4" s="13"/>
      <c r="JA4" s="13"/>
      <c r="JB4" s="13"/>
      <c r="JC4" s="13"/>
      <c r="JD4" s="13"/>
      <c r="JE4" s="13"/>
      <c r="JF4" s="13"/>
      <c r="JG4" s="13"/>
      <c r="JH4" s="13"/>
      <c r="JI4" s="13"/>
      <c r="JJ4" s="13"/>
      <c r="JK4" s="13"/>
      <c r="JL4" s="13"/>
      <c r="JM4" s="13"/>
      <c r="JN4" s="13"/>
      <c r="JO4" s="13"/>
      <c r="JP4" s="13"/>
      <c r="JQ4" s="13"/>
      <c r="JR4" s="13"/>
      <c r="JS4" s="13"/>
      <c r="JT4" s="13"/>
      <c r="JU4" s="13"/>
      <c r="JV4" s="13"/>
      <c r="JW4" s="13"/>
      <c r="JX4" s="13"/>
      <c r="JY4" s="13"/>
      <c r="JZ4" s="13"/>
      <c r="KA4" s="13"/>
      <c r="KB4" s="13"/>
      <c r="KC4" s="13"/>
      <c r="KD4" s="13"/>
      <c r="KE4" s="13"/>
      <c r="KF4" s="13"/>
      <c r="KG4" s="13"/>
      <c r="KH4" s="13"/>
      <c r="KI4" s="13"/>
      <c r="KJ4" s="13"/>
      <c r="KK4" s="13"/>
      <c r="KL4" s="13"/>
      <c r="KM4" s="13"/>
      <c r="KN4" s="13"/>
      <c r="KO4" s="13"/>
      <c r="KP4" s="13"/>
      <c r="KQ4" s="13"/>
      <c r="KR4" s="13"/>
      <c r="KS4" s="13"/>
      <c r="KT4" s="13"/>
      <c r="KU4" s="13"/>
      <c r="KV4" s="13"/>
      <c r="KW4" s="13"/>
      <c r="KX4" s="13"/>
      <c r="KY4" s="13"/>
      <c r="KZ4" s="13"/>
      <c r="LA4" s="13"/>
      <c r="LB4" s="13"/>
      <c r="LC4" s="13"/>
      <c r="LD4" s="13"/>
      <c r="LE4" s="13"/>
      <c r="LF4" s="13"/>
      <c r="LG4" s="13"/>
      <c r="LH4" s="13"/>
      <c r="LI4" s="13"/>
      <c r="LJ4" s="13"/>
      <c r="LK4" s="13"/>
      <c r="LL4" s="13"/>
      <c r="LM4" s="13"/>
      <c r="LN4" s="13"/>
      <c r="LO4" s="13"/>
      <c r="LP4" s="13"/>
      <c r="LQ4" s="13"/>
      <c r="LR4" s="13"/>
      <c r="LS4" s="13"/>
      <c r="LT4" s="13"/>
      <c r="LU4" s="13"/>
      <c r="LV4" s="13"/>
      <c r="LW4" s="13"/>
      <c r="LX4" s="13"/>
      <c r="LY4" s="13"/>
      <c r="LZ4" s="13"/>
      <c r="MA4" s="13"/>
      <c r="MB4" s="13"/>
      <c r="MC4" s="13"/>
      <c r="MD4" s="13"/>
      <c r="ME4" s="13"/>
      <c r="MF4" s="3"/>
      <c r="MJ4" s="13"/>
      <c r="MK4" s="13"/>
      <c r="ML4" s="13"/>
    </row>
    <row r="5" spans="1:405" s="4" customFormat="1" ht="20.100000000000001" customHeight="1" thickBot="1">
      <c r="B5" s="186" t="s">
        <v>15</v>
      </c>
      <c r="C5" s="186"/>
      <c r="D5" s="186"/>
      <c r="E5" s="229" t="s">
        <v>27</v>
      </c>
      <c r="F5" s="230"/>
      <c r="G5" s="230"/>
      <c r="H5" s="231"/>
      <c r="I5" s="32"/>
      <c r="J5" s="238"/>
      <c r="K5" s="239"/>
      <c r="L5" s="239"/>
      <c r="M5" s="239"/>
      <c r="N5" s="239"/>
      <c r="O5" s="239"/>
      <c r="P5" s="239"/>
      <c r="Q5" s="240"/>
      <c r="R5" s="32"/>
      <c r="S5" s="32"/>
      <c r="T5" s="32"/>
      <c r="U5" s="32"/>
      <c r="V5" s="32"/>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0"/>
      <c r="AY5" s="190"/>
      <c r="AZ5" s="190"/>
      <c r="BA5" s="190"/>
      <c r="BB5" s="190"/>
      <c r="BC5" s="190"/>
      <c r="BD5" s="190"/>
      <c r="BE5" s="190"/>
      <c r="BF5" s="190"/>
      <c r="BG5" s="190"/>
      <c r="BH5" s="190"/>
      <c r="BI5" s="190"/>
      <c r="BJ5" s="190"/>
      <c r="BK5" s="190"/>
      <c r="BL5" s="190"/>
      <c r="BM5" s="190"/>
      <c r="BN5" s="190"/>
      <c r="BO5" s="190"/>
      <c r="BP5" s="190"/>
      <c r="BQ5" s="190"/>
      <c r="BR5" s="190"/>
      <c r="BS5" s="190"/>
      <c r="BT5" s="190"/>
      <c r="BU5" s="190"/>
      <c r="BV5" s="190"/>
      <c r="BW5" s="190"/>
      <c r="BX5" s="190"/>
      <c r="BY5" s="190"/>
      <c r="BZ5" s="190"/>
      <c r="CA5" s="190"/>
      <c r="CB5" s="190"/>
      <c r="CC5" s="190"/>
      <c r="CD5" s="190"/>
      <c r="CE5" s="190"/>
      <c r="CF5" s="190"/>
      <c r="CG5" s="190"/>
      <c r="CH5" s="190"/>
      <c r="CI5" s="190"/>
      <c r="CJ5" s="190"/>
      <c r="CK5" s="190"/>
      <c r="CL5" s="190"/>
      <c r="CM5" s="190"/>
      <c r="CN5" s="190"/>
      <c r="CO5" s="190"/>
      <c r="CP5" s="190"/>
      <c r="CQ5" s="190"/>
      <c r="CR5" s="190"/>
      <c r="CS5" s="190"/>
      <c r="CT5" s="190"/>
      <c r="CU5" s="190"/>
      <c r="CV5" s="190"/>
      <c r="CW5" s="190"/>
      <c r="CX5" s="190"/>
      <c r="CY5" s="190"/>
      <c r="CZ5" s="190"/>
      <c r="DA5" s="190"/>
      <c r="DB5" s="190"/>
      <c r="DC5" s="190"/>
      <c r="DD5" s="190"/>
      <c r="DE5" s="190"/>
      <c r="DF5" s="190"/>
      <c r="DG5" s="190"/>
      <c r="DH5" s="190"/>
      <c r="DI5" s="190"/>
      <c r="DJ5" s="190"/>
      <c r="DK5" s="190"/>
      <c r="DL5" s="190"/>
      <c r="DM5" s="190"/>
      <c r="DN5" s="190"/>
      <c r="DO5" s="190"/>
      <c r="DP5" s="190"/>
      <c r="DQ5" s="190"/>
      <c r="DR5" s="190"/>
      <c r="DS5" s="190"/>
      <c r="DT5" s="190"/>
      <c r="DU5" s="190"/>
      <c r="DV5" s="190"/>
      <c r="DW5" s="190"/>
      <c r="DX5" s="190"/>
      <c r="DY5" s="190"/>
      <c r="DZ5" s="190"/>
      <c r="EA5" s="190"/>
      <c r="EB5" s="190"/>
      <c r="EC5" s="190"/>
      <c r="ED5" s="190"/>
      <c r="EE5" s="190"/>
      <c r="EF5" s="190"/>
      <c r="EG5" s="190"/>
      <c r="EH5" s="190"/>
      <c r="EI5" s="190"/>
      <c r="EJ5" s="190"/>
      <c r="EK5" s="190"/>
      <c r="EL5" s="190"/>
      <c r="EM5" s="190"/>
      <c r="EN5" s="190"/>
      <c r="EO5" s="190"/>
      <c r="EP5" s="190"/>
      <c r="EQ5" s="190"/>
      <c r="ER5" s="190"/>
      <c r="ES5" s="190"/>
      <c r="ET5" s="190"/>
      <c r="EU5" s="190"/>
      <c r="EV5" s="190"/>
      <c r="EW5" s="190"/>
      <c r="EX5" s="190"/>
      <c r="EY5" s="190"/>
      <c r="EZ5" s="190"/>
      <c r="FA5" s="190"/>
      <c r="FB5" s="190"/>
      <c r="FC5" s="190"/>
      <c r="FD5" s="190"/>
      <c r="FE5" s="190"/>
      <c r="FF5" s="190"/>
      <c r="FG5" s="190"/>
      <c r="FH5" s="190"/>
      <c r="FI5" s="190"/>
      <c r="FJ5" s="190"/>
      <c r="FK5" s="190"/>
      <c r="FL5" s="190"/>
      <c r="FM5" s="190"/>
      <c r="FN5" s="190"/>
      <c r="FO5" s="190"/>
      <c r="FP5" s="190"/>
      <c r="FQ5" s="190"/>
      <c r="FR5" s="220" t="s">
        <v>8</v>
      </c>
      <c r="FS5" s="218"/>
      <c r="FT5" s="218"/>
      <c r="FU5" s="218"/>
      <c r="FV5" s="218"/>
      <c r="FW5" s="218" t="s">
        <v>8</v>
      </c>
      <c r="FX5" s="218"/>
      <c r="FY5" s="218"/>
      <c r="FZ5" s="218"/>
      <c r="GA5" s="218"/>
      <c r="GB5" s="218" t="s">
        <v>8</v>
      </c>
      <c r="GC5" s="218"/>
      <c r="GD5" s="218"/>
      <c r="GE5" s="218"/>
      <c r="GF5" s="218"/>
      <c r="GG5" s="218" t="s">
        <v>8</v>
      </c>
      <c r="GH5" s="218"/>
      <c r="GI5" s="218"/>
      <c r="GJ5" s="218"/>
      <c r="GK5" s="218"/>
      <c r="GL5" s="218" t="s">
        <v>8</v>
      </c>
      <c r="GM5" s="218"/>
      <c r="GN5" s="218"/>
      <c r="GO5" s="218"/>
      <c r="GP5" s="218"/>
      <c r="GQ5" s="218" t="s">
        <v>8</v>
      </c>
      <c r="GR5" s="218"/>
      <c r="GS5" s="218"/>
      <c r="GT5" s="218"/>
      <c r="GU5" s="218"/>
      <c r="GV5" s="218" t="s">
        <v>8</v>
      </c>
      <c r="GW5" s="218"/>
      <c r="GX5" s="218"/>
      <c r="GY5" s="218"/>
      <c r="GZ5" s="218"/>
      <c r="HA5" s="218" t="s">
        <v>8</v>
      </c>
      <c r="HB5" s="218"/>
      <c r="HC5" s="218"/>
      <c r="HD5" s="218"/>
      <c r="HE5" s="218"/>
      <c r="HF5" s="218" t="s">
        <v>8</v>
      </c>
      <c r="HG5" s="218"/>
      <c r="HH5" s="218"/>
      <c r="HI5" s="218"/>
      <c r="HJ5" s="218"/>
      <c r="HK5" s="218" t="s">
        <v>8</v>
      </c>
      <c r="HL5" s="218"/>
      <c r="HM5" s="218"/>
      <c r="HN5" s="218"/>
      <c r="HO5" s="218"/>
      <c r="HP5" s="218" t="s">
        <v>8</v>
      </c>
      <c r="HQ5" s="218"/>
      <c r="HR5" s="218"/>
      <c r="HS5" s="218"/>
      <c r="HT5" s="218"/>
      <c r="HU5" s="218" t="s">
        <v>8</v>
      </c>
      <c r="HV5" s="218"/>
      <c r="HW5" s="218"/>
      <c r="HX5" s="218"/>
      <c r="HY5" s="218"/>
      <c r="HZ5" s="218" t="s">
        <v>8</v>
      </c>
      <c r="IA5" s="218"/>
      <c r="IB5" s="218"/>
      <c r="IC5" s="218"/>
      <c r="ID5" s="218"/>
      <c r="IE5" s="218" t="s">
        <v>8</v>
      </c>
      <c r="IF5" s="218"/>
      <c r="IG5" s="218"/>
      <c r="IH5" s="218"/>
      <c r="II5" s="218"/>
      <c r="IJ5" s="218" t="s">
        <v>8</v>
      </c>
      <c r="IK5" s="218"/>
      <c r="IL5" s="218"/>
      <c r="IM5" s="218"/>
      <c r="IN5" s="218"/>
      <c r="IO5" s="218" t="s">
        <v>8</v>
      </c>
      <c r="IP5" s="218"/>
      <c r="IQ5" s="218"/>
      <c r="IR5" s="218"/>
      <c r="IS5" s="218"/>
      <c r="IT5" s="218" t="s">
        <v>8</v>
      </c>
      <c r="IU5" s="218"/>
      <c r="IV5" s="218"/>
      <c r="IW5" s="218"/>
      <c r="IX5" s="218"/>
      <c r="IY5" s="218" t="s">
        <v>8</v>
      </c>
      <c r="IZ5" s="218"/>
      <c r="JA5" s="218"/>
      <c r="JB5" s="218"/>
      <c r="JC5" s="218"/>
      <c r="JD5" s="218" t="s">
        <v>8</v>
      </c>
      <c r="JE5" s="218"/>
      <c r="JF5" s="218"/>
      <c r="JG5" s="218"/>
      <c r="JH5" s="218"/>
      <c r="JI5" s="218" t="s">
        <v>8</v>
      </c>
      <c r="JJ5" s="218"/>
      <c r="JK5" s="218"/>
      <c r="JL5" s="218"/>
      <c r="JM5" s="218"/>
      <c r="JN5" s="218" t="s">
        <v>8</v>
      </c>
      <c r="JO5" s="218"/>
      <c r="JP5" s="218"/>
      <c r="JQ5" s="218"/>
      <c r="JR5" s="218"/>
      <c r="JS5" s="218" t="s">
        <v>8</v>
      </c>
      <c r="JT5" s="218"/>
      <c r="JU5" s="218"/>
      <c r="JV5" s="218"/>
      <c r="JW5" s="218"/>
      <c r="JX5" s="218" t="s">
        <v>8</v>
      </c>
      <c r="JY5" s="218"/>
      <c r="JZ5" s="218"/>
      <c r="KA5" s="218"/>
      <c r="KB5" s="218"/>
      <c r="KC5" s="218" t="s">
        <v>8</v>
      </c>
      <c r="KD5" s="218"/>
      <c r="KE5" s="218"/>
      <c r="KF5" s="218"/>
      <c r="KG5" s="218"/>
      <c r="KH5" s="218" t="s">
        <v>8</v>
      </c>
      <c r="KI5" s="218"/>
      <c r="KJ5" s="218"/>
      <c r="KK5" s="218"/>
      <c r="KL5" s="218"/>
      <c r="KM5" s="218" t="s">
        <v>8</v>
      </c>
      <c r="KN5" s="218"/>
      <c r="KO5" s="218"/>
      <c r="KP5" s="218"/>
      <c r="KQ5" s="218"/>
      <c r="KR5" s="218" t="s">
        <v>8</v>
      </c>
      <c r="KS5" s="218"/>
      <c r="KT5" s="218"/>
      <c r="KU5" s="218"/>
      <c r="KV5" s="218"/>
      <c r="KW5" s="218" t="s">
        <v>8</v>
      </c>
      <c r="KX5" s="218"/>
      <c r="KY5" s="218"/>
      <c r="KZ5" s="218"/>
      <c r="LA5" s="218"/>
      <c r="LB5" s="218" t="s">
        <v>8</v>
      </c>
      <c r="LC5" s="218"/>
      <c r="LD5" s="218"/>
      <c r="LE5" s="218"/>
      <c r="LF5" s="218"/>
      <c r="LG5" s="218" t="s">
        <v>8</v>
      </c>
      <c r="LH5" s="218"/>
      <c r="LI5" s="218"/>
      <c r="LJ5" s="218"/>
      <c r="LK5" s="218"/>
      <c r="LL5" s="218" t="s">
        <v>8</v>
      </c>
      <c r="LM5" s="218"/>
      <c r="LN5" s="218"/>
      <c r="LO5" s="218"/>
      <c r="LP5" s="218"/>
      <c r="LQ5" s="218" t="s">
        <v>8</v>
      </c>
      <c r="LR5" s="218"/>
      <c r="LS5" s="218"/>
      <c r="LT5" s="218"/>
      <c r="LU5" s="218"/>
      <c r="LV5" s="218" t="s">
        <v>8</v>
      </c>
      <c r="LW5" s="218"/>
      <c r="LX5" s="218"/>
      <c r="LY5" s="218"/>
      <c r="LZ5" s="218"/>
      <c r="MA5" s="218" t="s">
        <v>8</v>
      </c>
      <c r="MB5" s="218"/>
      <c r="MC5" s="218"/>
      <c r="MD5" s="218"/>
      <c r="ME5" s="219"/>
      <c r="MF5" s="2"/>
      <c r="ON5" s="5"/>
      <c r="OO5" s="5"/>
    </row>
    <row r="6" spans="1:405" s="8" customFormat="1" ht="11.25" customHeight="1">
      <c r="I6" s="54"/>
      <c r="J6" s="57"/>
      <c r="K6" s="44"/>
      <c r="L6" s="57"/>
      <c r="M6" s="54"/>
      <c r="N6" s="54"/>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7"/>
      <c r="GH6" s="187"/>
      <c r="GI6" s="187"/>
      <c r="GJ6" s="187"/>
      <c r="GK6" s="187"/>
      <c r="GL6" s="187"/>
      <c r="GM6" s="187"/>
      <c r="GN6" s="187"/>
      <c r="GO6" s="187"/>
      <c r="GP6" s="187"/>
      <c r="GQ6" s="187"/>
      <c r="GR6" s="187"/>
      <c r="GS6" s="187"/>
      <c r="GT6" s="187"/>
      <c r="GU6" s="187"/>
      <c r="GV6" s="187"/>
      <c r="GW6" s="187"/>
      <c r="GX6" s="187"/>
      <c r="GY6" s="187"/>
      <c r="GZ6" s="187"/>
      <c r="HA6" s="187"/>
      <c r="HB6" s="187"/>
      <c r="HC6" s="187"/>
      <c r="HD6" s="187"/>
      <c r="HE6" s="187"/>
      <c r="HF6" s="187"/>
      <c r="HG6" s="187"/>
      <c r="HH6" s="187"/>
      <c r="HI6" s="187"/>
      <c r="HJ6" s="187"/>
      <c r="HK6" s="187"/>
      <c r="HL6" s="187"/>
      <c r="HM6" s="187"/>
      <c r="HN6" s="187"/>
      <c r="HO6" s="187"/>
      <c r="HP6" s="187"/>
      <c r="HQ6" s="187"/>
      <c r="HR6" s="187"/>
      <c r="HS6" s="187"/>
      <c r="HT6" s="187"/>
      <c r="HU6" s="187"/>
      <c r="HV6" s="187"/>
      <c r="HW6" s="187"/>
      <c r="HX6" s="187"/>
      <c r="HY6" s="187"/>
      <c r="HZ6" s="187"/>
      <c r="IA6" s="187"/>
      <c r="IB6" s="187"/>
      <c r="IC6" s="187"/>
      <c r="ID6" s="187"/>
      <c r="IE6" s="187"/>
      <c r="IF6" s="187"/>
      <c r="IG6" s="187"/>
      <c r="IH6" s="187"/>
      <c r="II6" s="187"/>
      <c r="IJ6" s="187"/>
      <c r="IK6" s="187"/>
      <c r="IL6" s="187"/>
      <c r="IM6" s="187"/>
      <c r="IN6" s="187"/>
      <c r="IO6" s="187"/>
      <c r="IP6" s="187"/>
      <c r="IQ6" s="187"/>
      <c r="IR6" s="187"/>
      <c r="IS6" s="187"/>
      <c r="IT6" s="187"/>
      <c r="IU6" s="187"/>
      <c r="IV6" s="187"/>
      <c r="IW6" s="187"/>
      <c r="IX6" s="187"/>
      <c r="IY6" s="187"/>
      <c r="IZ6" s="187"/>
      <c r="JA6" s="187"/>
      <c r="JB6" s="187"/>
      <c r="JC6" s="187"/>
      <c r="JD6" s="187"/>
      <c r="JE6" s="187"/>
      <c r="JF6" s="187"/>
      <c r="JG6" s="187"/>
      <c r="JH6" s="187"/>
      <c r="JI6" s="187"/>
      <c r="JJ6" s="187"/>
      <c r="JK6" s="187"/>
      <c r="JL6" s="187"/>
      <c r="JM6" s="187"/>
      <c r="JN6" s="187"/>
      <c r="JO6" s="187"/>
      <c r="JP6" s="187"/>
      <c r="JQ6" s="187"/>
      <c r="JR6" s="187"/>
      <c r="JS6" s="187"/>
      <c r="JT6" s="187"/>
      <c r="JU6" s="187"/>
      <c r="JV6" s="187"/>
      <c r="JW6" s="187"/>
      <c r="JX6" s="187"/>
      <c r="JY6" s="187"/>
      <c r="JZ6" s="187"/>
      <c r="KA6" s="187"/>
      <c r="KB6" s="187"/>
      <c r="KC6" s="187"/>
      <c r="KD6" s="187"/>
      <c r="KE6" s="187"/>
      <c r="KF6" s="187"/>
      <c r="KG6" s="187"/>
      <c r="KH6" s="187"/>
      <c r="KI6" s="187"/>
      <c r="KJ6" s="187"/>
      <c r="KK6" s="187"/>
      <c r="KL6" s="187"/>
      <c r="KM6" s="187"/>
      <c r="KN6" s="187"/>
      <c r="KO6" s="187"/>
      <c r="KP6" s="187"/>
      <c r="KQ6" s="187"/>
      <c r="KR6" s="187"/>
      <c r="KS6" s="187"/>
      <c r="KT6" s="187"/>
      <c r="KU6" s="187"/>
      <c r="KV6" s="187"/>
      <c r="KW6" s="187"/>
      <c r="KX6" s="187"/>
      <c r="KY6" s="187"/>
      <c r="KZ6" s="187"/>
      <c r="LA6" s="187"/>
      <c r="LB6" s="187"/>
      <c r="LC6" s="187"/>
      <c r="LD6" s="187"/>
      <c r="LE6" s="187"/>
      <c r="LF6" s="187"/>
      <c r="LG6" s="187"/>
      <c r="LH6" s="187"/>
      <c r="LI6" s="187"/>
      <c r="LJ6" s="187"/>
      <c r="LK6" s="187"/>
      <c r="LL6" s="187"/>
      <c r="LM6" s="187"/>
      <c r="LN6" s="187"/>
      <c r="LO6" s="187"/>
      <c r="LP6" s="187"/>
      <c r="LQ6" s="187"/>
      <c r="LR6" s="187"/>
      <c r="LS6" s="187"/>
      <c r="LT6" s="187"/>
      <c r="LU6" s="187"/>
      <c r="LV6" s="187"/>
      <c r="LW6" s="187"/>
      <c r="LX6" s="187"/>
      <c r="LY6" s="187"/>
      <c r="LZ6" s="187"/>
      <c r="MA6" s="187"/>
      <c r="MB6" s="187"/>
      <c r="MC6" s="192"/>
      <c r="MD6" s="225"/>
      <c r="ME6" s="225"/>
      <c r="MF6" s="69"/>
      <c r="MG6" s="187"/>
      <c r="MH6" s="188"/>
      <c r="MI6" s="187"/>
      <c r="MJ6" s="187"/>
      <c r="MK6" s="187"/>
      <c r="ML6" s="187"/>
      <c r="MM6" s="187"/>
      <c r="MN6" s="187"/>
      <c r="MO6" s="187"/>
      <c r="ON6" s="6"/>
      <c r="OO6" s="6"/>
    </row>
    <row r="7" spans="1:405" ht="6" customHeight="1">
      <c r="MH7" s="1"/>
      <c r="MJ7" s="9"/>
      <c r="MK7" s="9"/>
      <c r="ML7" s="9"/>
      <c r="ON7" s="10"/>
      <c r="OO7" s="10"/>
    </row>
    <row r="8" spans="1:405" ht="35.1" customHeight="1">
      <c r="A8" s="48"/>
      <c r="B8" s="48"/>
      <c r="C8" s="44"/>
      <c r="D8" s="44"/>
      <c r="E8" s="44"/>
      <c r="F8" s="44"/>
      <c r="G8" s="44"/>
      <c r="H8" s="44"/>
      <c r="I8" s="44"/>
      <c r="J8" s="44"/>
      <c r="K8" s="49"/>
      <c r="L8" s="44"/>
      <c r="M8" s="44"/>
      <c r="N8" s="44"/>
      <c r="O8" s="44"/>
      <c r="P8" s="44"/>
      <c r="Q8" s="44"/>
      <c r="W8" s="221" t="s">
        <v>67</v>
      </c>
      <c r="X8" s="222"/>
      <c r="Y8" s="222"/>
      <c r="Z8" s="222"/>
      <c r="AA8" s="222"/>
      <c r="AB8" s="222"/>
      <c r="AC8" s="222"/>
      <c r="AD8" s="222"/>
      <c r="AE8" s="222"/>
      <c r="AF8" s="223"/>
      <c r="AG8" s="221" t="s">
        <v>66</v>
      </c>
      <c r="AH8" s="222"/>
      <c r="AI8" s="222"/>
      <c r="AJ8" s="222"/>
      <c r="AK8" s="222"/>
      <c r="AL8" s="222"/>
      <c r="AM8" s="222"/>
      <c r="AN8" s="222"/>
      <c r="AO8" s="222"/>
      <c r="AP8" s="223"/>
      <c r="AQ8" s="221" t="s">
        <v>68</v>
      </c>
      <c r="AR8" s="222"/>
      <c r="AS8" s="222"/>
      <c r="AT8" s="222"/>
      <c r="AU8" s="222"/>
      <c r="AV8" s="222"/>
      <c r="AW8" s="222"/>
      <c r="AX8" s="222"/>
      <c r="AY8" s="222"/>
      <c r="AZ8" s="223"/>
      <c r="BA8" s="221" t="s">
        <v>69</v>
      </c>
      <c r="BB8" s="222"/>
      <c r="BC8" s="222"/>
      <c r="BD8" s="222"/>
      <c r="BE8" s="222"/>
      <c r="BF8" s="222"/>
      <c r="BG8" s="222"/>
      <c r="BH8" s="222"/>
      <c r="BI8" s="222"/>
      <c r="BJ8" s="223"/>
      <c r="BK8" s="221" t="s">
        <v>70</v>
      </c>
      <c r="BL8" s="222"/>
      <c r="BM8" s="222"/>
      <c r="BN8" s="222"/>
      <c r="BO8" s="222"/>
      <c r="BP8" s="222"/>
      <c r="BQ8" s="222"/>
      <c r="BR8" s="222"/>
      <c r="BS8" s="222"/>
      <c r="BT8" s="223"/>
      <c r="BU8" s="221" t="s">
        <v>71</v>
      </c>
      <c r="BV8" s="222"/>
      <c r="BW8" s="222"/>
      <c r="BX8" s="222"/>
      <c r="BY8" s="222"/>
      <c r="BZ8" s="222"/>
      <c r="CA8" s="222"/>
      <c r="CB8" s="222"/>
      <c r="CC8" s="222"/>
      <c r="CD8" s="223"/>
      <c r="CE8" s="221" t="s">
        <v>72</v>
      </c>
      <c r="CF8" s="222"/>
      <c r="CG8" s="222"/>
      <c r="CH8" s="222"/>
      <c r="CI8" s="222"/>
      <c r="CJ8" s="222"/>
      <c r="CK8" s="222"/>
      <c r="CL8" s="222"/>
      <c r="CM8" s="222"/>
      <c r="CN8" s="223"/>
      <c r="CO8" s="221" t="s">
        <v>73</v>
      </c>
      <c r="CP8" s="222"/>
      <c r="CQ8" s="222"/>
      <c r="CR8" s="222"/>
      <c r="CS8" s="222"/>
      <c r="CT8" s="222"/>
      <c r="CU8" s="222"/>
      <c r="CV8" s="222"/>
      <c r="CW8" s="222"/>
      <c r="CX8" s="223"/>
      <c r="CY8" s="221" t="s">
        <v>74</v>
      </c>
      <c r="CZ8" s="222"/>
      <c r="DA8" s="222"/>
      <c r="DB8" s="222"/>
      <c r="DC8" s="222"/>
      <c r="DD8" s="222"/>
      <c r="DE8" s="222"/>
      <c r="DF8" s="222"/>
      <c r="DG8" s="222"/>
      <c r="DH8" s="223"/>
      <c r="DI8" s="221" t="s">
        <v>75</v>
      </c>
      <c r="DJ8" s="222"/>
      <c r="DK8" s="222"/>
      <c r="DL8" s="222"/>
      <c r="DM8" s="222"/>
      <c r="DN8" s="222"/>
      <c r="DO8" s="222"/>
      <c r="DP8" s="222"/>
      <c r="DQ8" s="222"/>
      <c r="DR8" s="223"/>
      <c r="DS8" s="221" t="s">
        <v>76</v>
      </c>
      <c r="DT8" s="222"/>
      <c r="DU8" s="222"/>
      <c r="DV8" s="222"/>
      <c r="DW8" s="222"/>
      <c r="DX8" s="222"/>
      <c r="DY8" s="222"/>
      <c r="DZ8" s="222"/>
      <c r="EA8" s="222"/>
      <c r="EB8" s="223"/>
      <c r="EC8" s="221" t="s">
        <v>77</v>
      </c>
      <c r="ED8" s="222"/>
      <c r="EE8" s="222"/>
      <c r="EF8" s="222"/>
      <c r="EG8" s="222"/>
      <c r="EH8" s="222"/>
      <c r="EI8" s="222"/>
      <c r="EJ8" s="222"/>
      <c r="EK8" s="222"/>
      <c r="EL8" s="223"/>
      <c r="EM8" s="221" t="s">
        <v>78</v>
      </c>
      <c r="EN8" s="222"/>
      <c r="EO8" s="222"/>
      <c r="EP8" s="222"/>
      <c r="EQ8" s="222"/>
      <c r="ER8" s="222"/>
      <c r="ES8" s="222"/>
      <c r="ET8" s="222"/>
      <c r="EU8" s="222"/>
      <c r="EV8" s="223"/>
      <c r="EW8" s="221" t="s">
        <v>79</v>
      </c>
      <c r="EX8" s="222"/>
      <c r="EY8" s="222"/>
      <c r="EZ8" s="222"/>
      <c r="FA8" s="222"/>
      <c r="FB8" s="222"/>
      <c r="FC8" s="222"/>
      <c r="FD8" s="222"/>
      <c r="FE8" s="222"/>
      <c r="FF8" s="223"/>
      <c r="FG8" s="221" t="s">
        <v>80</v>
      </c>
      <c r="FH8" s="222"/>
      <c r="FI8" s="222"/>
      <c r="FJ8" s="222"/>
      <c r="FK8" s="222"/>
      <c r="FL8" s="222"/>
      <c r="FM8" s="222"/>
      <c r="FN8" s="222"/>
      <c r="FO8" s="222"/>
      <c r="FP8" s="223"/>
      <c r="GG8" s="79"/>
      <c r="GH8" s="79"/>
      <c r="GI8" s="79"/>
      <c r="GJ8" s="79"/>
      <c r="GK8" s="79"/>
      <c r="GL8" s="221" t="s">
        <v>81</v>
      </c>
      <c r="GM8" s="222"/>
      <c r="GN8" s="222"/>
      <c r="GO8" s="222"/>
      <c r="GP8" s="222"/>
      <c r="GQ8" s="222"/>
      <c r="GR8" s="222"/>
      <c r="GS8" s="222"/>
      <c r="GT8" s="222"/>
      <c r="GU8" s="223"/>
      <c r="GV8" s="221" t="s">
        <v>95</v>
      </c>
      <c r="GW8" s="222"/>
      <c r="GX8" s="222"/>
      <c r="GY8" s="222"/>
      <c r="GZ8" s="222"/>
      <c r="HA8" s="222"/>
      <c r="HB8" s="222"/>
      <c r="HC8" s="222"/>
      <c r="HD8" s="222"/>
      <c r="HE8" s="223"/>
      <c r="HF8" s="221" t="s">
        <v>94</v>
      </c>
      <c r="HG8" s="222"/>
      <c r="HH8" s="222"/>
      <c r="HI8" s="222"/>
      <c r="HJ8" s="222"/>
      <c r="HK8" s="222"/>
      <c r="HL8" s="222"/>
      <c r="HM8" s="222"/>
      <c r="HN8" s="222"/>
      <c r="HO8" s="223"/>
      <c r="HP8" s="221" t="s">
        <v>93</v>
      </c>
      <c r="HQ8" s="222"/>
      <c r="HR8" s="222"/>
      <c r="HS8" s="222"/>
      <c r="HT8" s="222"/>
      <c r="HU8" s="222"/>
      <c r="HV8" s="222"/>
      <c r="HW8" s="222"/>
      <c r="HX8" s="222"/>
      <c r="HY8" s="223"/>
      <c r="HZ8" s="221" t="s">
        <v>92</v>
      </c>
      <c r="IA8" s="222"/>
      <c r="IB8" s="222"/>
      <c r="IC8" s="222"/>
      <c r="ID8" s="222"/>
      <c r="IE8" s="222"/>
      <c r="IF8" s="222"/>
      <c r="IG8" s="222"/>
      <c r="IH8" s="222"/>
      <c r="II8" s="223"/>
      <c r="IJ8" s="221" t="s">
        <v>91</v>
      </c>
      <c r="IK8" s="222"/>
      <c r="IL8" s="222"/>
      <c r="IM8" s="222"/>
      <c r="IN8" s="222"/>
      <c r="IO8" s="222"/>
      <c r="IP8" s="222"/>
      <c r="IQ8" s="222"/>
      <c r="IR8" s="222"/>
      <c r="IS8" s="223"/>
      <c r="IT8" s="221" t="s">
        <v>90</v>
      </c>
      <c r="IU8" s="222"/>
      <c r="IV8" s="222"/>
      <c r="IW8" s="222"/>
      <c r="IX8" s="222"/>
      <c r="IY8" s="222"/>
      <c r="IZ8" s="222"/>
      <c r="JA8" s="222"/>
      <c r="JB8" s="222"/>
      <c r="JC8" s="223"/>
      <c r="JD8" s="221" t="s">
        <v>89</v>
      </c>
      <c r="JE8" s="222"/>
      <c r="JF8" s="222"/>
      <c r="JG8" s="222"/>
      <c r="JH8" s="222"/>
      <c r="JI8" s="222"/>
      <c r="JJ8" s="222"/>
      <c r="JK8" s="222"/>
      <c r="JL8" s="222"/>
      <c r="JM8" s="223"/>
      <c r="JN8" s="221" t="s">
        <v>88</v>
      </c>
      <c r="JO8" s="222"/>
      <c r="JP8" s="222"/>
      <c r="JQ8" s="222"/>
      <c r="JR8" s="222"/>
      <c r="JS8" s="222"/>
      <c r="JT8" s="222"/>
      <c r="JU8" s="222"/>
      <c r="JV8" s="222"/>
      <c r="JW8" s="223"/>
      <c r="JX8" s="221" t="s">
        <v>87</v>
      </c>
      <c r="JY8" s="222"/>
      <c r="JZ8" s="222"/>
      <c r="KA8" s="222"/>
      <c r="KB8" s="222"/>
      <c r="KC8" s="222"/>
      <c r="KD8" s="222"/>
      <c r="KE8" s="222"/>
      <c r="KF8" s="222"/>
      <c r="KG8" s="223"/>
      <c r="KH8" s="221" t="s">
        <v>86</v>
      </c>
      <c r="KI8" s="222"/>
      <c r="KJ8" s="222"/>
      <c r="KK8" s="222"/>
      <c r="KL8" s="222"/>
      <c r="KM8" s="222"/>
      <c r="KN8" s="222"/>
      <c r="KO8" s="222"/>
      <c r="KP8" s="222"/>
      <c r="KQ8" s="223"/>
      <c r="KR8" s="221" t="s">
        <v>85</v>
      </c>
      <c r="KS8" s="222"/>
      <c r="KT8" s="222"/>
      <c r="KU8" s="222"/>
      <c r="KV8" s="222"/>
      <c r="KW8" s="222"/>
      <c r="KX8" s="222"/>
      <c r="KY8" s="222"/>
      <c r="KZ8" s="222"/>
      <c r="LA8" s="223"/>
      <c r="LB8" s="221" t="s">
        <v>84</v>
      </c>
      <c r="LC8" s="222"/>
      <c r="LD8" s="222"/>
      <c r="LE8" s="222"/>
      <c r="LF8" s="222"/>
      <c r="LG8" s="222"/>
      <c r="LH8" s="222"/>
      <c r="LI8" s="222"/>
      <c r="LJ8" s="222"/>
      <c r="LK8" s="223"/>
      <c r="LL8" s="221" t="s">
        <v>83</v>
      </c>
      <c r="LM8" s="222"/>
      <c r="LN8" s="222"/>
      <c r="LO8" s="222"/>
      <c r="LP8" s="222"/>
      <c r="LQ8" s="222"/>
      <c r="LR8" s="222"/>
      <c r="LS8" s="222"/>
      <c r="LT8" s="222"/>
      <c r="LU8" s="223"/>
      <c r="LV8" s="221" t="s">
        <v>82</v>
      </c>
      <c r="LW8" s="222"/>
      <c r="LX8" s="222"/>
      <c r="LY8" s="222"/>
      <c r="LZ8" s="222"/>
      <c r="MA8" s="222"/>
      <c r="MB8" s="222"/>
      <c r="MC8" s="222"/>
      <c r="MD8" s="222"/>
      <c r="ME8" s="223"/>
      <c r="MH8" s="1"/>
      <c r="MJ8" s="9"/>
      <c r="MK8" s="9"/>
      <c r="ML8" s="9"/>
      <c r="ON8" s="10"/>
      <c r="OO8" s="10"/>
    </row>
    <row r="9" spans="1:405" s="16" customFormat="1" ht="95.25" customHeight="1" thickBot="1">
      <c r="A9" s="19" t="s">
        <v>0</v>
      </c>
      <c r="B9" s="19" t="s">
        <v>6</v>
      </c>
      <c r="C9" s="36" t="s">
        <v>48</v>
      </c>
      <c r="D9" s="36" t="s">
        <v>9</v>
      </c>
      <c r="E9" s="36" t="s">
        <v>19</v>
      </c>
      <c r="F9" s="36" t="s">
        <v>20</v>
      </c>
      <c r="G9" s="36" t="s">
        <v>1</v>
      </c>
      <c r="H9" s="36" t="s">
        <v>46</v>
      </c>
      <c r="I9" s="33" t="s">
        <v>10</v>
      </c>
      <c r="J9" s="66" t="s">
        <v>11</v>
      </c>
      <c r="K9" s="33" t="s">
        <v>13</v>
      </c>
      <c r="L9" s="33" t="s">
        <v>12</v>
      </c>
      <c r="M9" s="33" t="s">
        <v>14</v>
      </c>
      <c r="N9" s="66" t="s">
        <v>57</v>
      </c>
      <c r="O9" s="36" t="s">
        <v>58</v>
      </c>
      <c r="P9" s="36" t="s">
        <v>59</v>
      </c>
      <c r="Q9" s="33" t="s">
        <v>60</v>
      </c>
      <c r="R9" s="36" t="s">
        <v>61</v>
      </c>
      <c r="S9" s="36" t="s">
        <v>62</v>
      </c>
      <c r="T9" s="36" t="s">
        <v>63</v>
      </c>
      <c r="U9" s="36" t="s">
        <v>64</v>
      </c>
      <c r="V9" s="36" t="s">
        <v>65</v>
      </c>
      <c r="W9" s="36" t="s">
        <v>96</v>
      </c>
      <c r="X9" s="36" t="s">
        <v>97</v>
      </c>
      <c r="Y9" s="36" t="s">
        <v>98</v>
      </c>
      <c r="Z9" s="36" t="s">
        <v>99</v>
      </c>
      <c r="AA9" s="36" t="s">
        <v>100</v>
      </c>
      <c r="AB9" s="36" t="s">
        <v>101</v>
      </c>
      <c r="AC9" s="36" t="s">
        <v>102</v>
      </c>
      <c r="AD9" s="36" t="s">
        <v>103</v>
      </c>
      <c r="AE9" s="36" t="s">
        <v>104</v>
      </c>
      <c r="AF9" s="36" t="s">
        <v>105</v>
      </c>
      <c r="AG9" s="36" t="s">
        <v>96</v>
      </c>
      <c r="AH9" s="36" t="s">
        <v>97</v>
      </c>
      <c r="AI9" s="36" t="s">
        <v>98</v>
      </c>
      <c r="AJ9" s="36" t="s">
        <v>99</v>
      </c>
      <c r="AK9" s="36" t="s">
        <v>100</v>
      </c>
      <c r="AL9" s="36" t="s">
        <v>101</v>
      </c>
      <c r="AM9" s="36" t="s">
        <v>102</v>
      </c>
      <c r="AN9" s="36" t="s">
        <v>103</v>
      </c>
      <c r="AO9" s="36" t="s">
        <v>104</v>
      </c>
      <c r="AP9" s="36" t="s">
        <v>105</v>
      </c>
      <c r="AQ9" s="36" t="s">
        <v>96</v>
      </c>
      <c r="AR9" s="36" t="s">
        <v>97</v>
      </c>
      <c r="AS9" s="36" t="s">
        <v>98</v>
      </c>
      <c r="AT9" s="36" t="s">
        <v>99</v>
      </c>
      <c r="AU9" s="36" t="s">
        <v>100</v>
      </c>
      <c r="AV9" s="36" t="s">
        <v>101</v>
      </c>
      <c r="AW9" s="36" t="s">
        <v>102</v>
      </c>
      <c r="AX9" s="36" t="s">
        <v>103</v>
      </c>
      <c r="AY9" s="36" t="s">
        <v>104</v>
      </c>
      <c r="AZ9" s="36" t="s">
        <v>105</v>
      </c>
      <c r="BA9" s="36" t="s">
        <v>96</v>
      </c>
      <c r="BB9" s="36" t="s">
        <v>97</v>
      </c>
      <c r="BC9" s="36" t="s">
        <v>98</v>
      </c>
      <c r="BD9" s="36" t="s">
        <v>99</v>
      </c>
      <c r="BE9" s="36" t="s">
        <v>100</v>
      </c>
      <c r="BF9" s="36" t="s">
        <v>101</v>
      </c>
      <c r="BG9" s="36" t="s">
        <v>102</v>
      </c>
      <c r="BH9" s="36" t="s">
        <v>103</v>
      </c>
      <c r="BI9" s="36" t="s">
        <v>104</v>
      </c>
      <c r="BJ9" s="36" t="s">
        <v>105</v>
      </c>
      <c r="BK9" s="36" t="s">
        <v>96</v>
      </c>
      <c r="BL9" s="36" t="s">
        <v>97</v>
      </c>
      <c r="BM9" s="36" t="s">
        <v>98</v>
      </c>
      <c r="BN9" s="36" t="s">
        <v>99</v>
      </c>
      <c r="BO9" s="36" t="s">
        <v>100</v>
      </c>
      <c r="BP9" s="36" t="s">
        <v>101</v>
      </c>
      <c r="BQ9" s="36" t="s">
        <v>102</v>
      </c>
      <c r="BR9" s="36" t="s">
        <v>103</v>
      </c>
      <c r="BS9" s="36" t="s">
        <v>104</v>
      </c>
      <c r="BT9" s="36" t="s">
        <v>105</v>
      </c>
      <c r="BU9" s="36" t="s">
        <v>96</v>
      </c>
      <c r="BV9" s="36" t="s">
        <v>97</v>
      </c>
      <c r="BW9" s="36" t="s">
        <v>98</v>
      </c>
      <c r="BX9" s="36" t="s">
        <v>99</v>
      </c>
      <c r="BY9" s="36" t="s">
        <v>100</v>
      </c>
      <c r="BZ9" s="36" t="s">
        <v>101</v>
      </c>
      <c r="CA9" s="36" t="s">
        <v>102</v>
      </c>
      <c r="CB9" s="36" t="s">
        <v>103</v>
      </c>
      <c r="CC9" s="36" t="s">
        <v>104</v>
      </c>
      <c r="CD9" s="36" t="s">
        <v>105</v>
      </c>
      <c r="CE9" s="36" t="s">
        <v>96</v>
      </c>
      <c r="CF9" s="36" t="s">
        <v>97</v>
      </c>
      <c r="CG9" s="36" t="s">
        <v>98</v>
      </c>
      <c r="CH9" s="36" t="s">
        <v>99</v>
      </c>
      <c r="CI9" s="36" t="s">
        <v>100</v>
      </c>
      <c r="CJ9" s="36" t="s">
        <v>101</v>
      </c>
      <c r="CK9" s="36" t="s">
        <v>102</v>
      </c>
      <c r="CL9" s="36" t="s">
        <v>103</v>
      </c>
      <c r="CM9" s="36" t="s">
        <v>104</v>
      </c>
      <c r="CN9" s="36" t="s">
        <v>105</v>
      </c>
      <c r="CO9" s="36" t="s">
        <v>96</v>
      </c>
      <c r="CP9" s="36" t="s">
        <v>97</v>
      </c>
      <c r="CQ9" s="36" t="s">
        <v>98</v>
      </c>
      <c r="CR9" s="36" t="s">
        <v>99</v>
      </c>
      <c r="CS9" s="36" t="s">
        <v>100</v>
      </c>
      <c r="CT9" s="36" t="s">
        <v>101</v>
      </c>
      <c r="CU9" s="36" t="s">
        <v>102</v>
      </c>
      <c r="CV9" s="36" t="s">
        <v>103</v>
      </c>
      <c r="CW9" s="36" t="s">
        <v>104</v>
      </c>
      <c r="CX9" s="36" t="s">
        <v>105</v>
      </c>
      <c r="CY9" s="36" t="s">
        <v>96</v>
      </c>
      <c r="CZ9" s="36" t="s">
        <v>97</v>
      </c>
      <c r="DA9" s="36" t="s">
        <v>98</v>
      </c>
      <c r="DB9" s="36" t="s">
        <v>99</v>
      </c>
      <c r="DC9" s="36" t="s">
        <v>100</v>
      </c>
      <c r="DD9" s="36" t="s">
        <v>101</v>
      </c>
      <c r="DE9" s="36" t="s">
        <v>102</v>
      </c>
      <c r="DF9" s="36" t="s">
        <v>103</v>
      </c>
      <c r="DG9" s="36" t="s">
        <v>104</v>
      </c>
      <c r="DH9" s="36" t="s">
        <v>105</v>
      </c>
      <c r="DI9" s="36" t="s">
        <v>96</v>
      </c>
      <c r="DJ9" s="36" t="s">
        <v>97</v>
      </c>
      <c r="DK9" s="36" t="s">
        <v>98</v>
      </c>
      <c r="DL9" s="36" t="s">
        <v>99</v>
      </c>
      <c r="DM9" s="36" t="s">
        <v>100</v>
      </c>
      <c r="DN9" s="36" t="s">
        <v>101</v>
      </c>
      <c r="DO9" s="36" t="s">
        <v>102</v>
      </c>
      <c r="DP9" s="36" t="s">
        <v>103</v>
      </c>
      <c r="DQ9" s="36" t="s">
        <v>104</v>
      </c>
      <c r="DR9" s="36" t="s">
        <v>105</v>
      </c>
      <c r="DS9" s="36" t="s">
        <v>96</v>
      </c>
      <c r="DT9" s="36" t="s">
        <v>97</v>
      </c>
      <c r="DU9" s="36" t="s">
        <v>98</v>
      </c>
      <c r="DV9" s="36" t="s">
        <v>99</v>
      </c>
      <c r="DW9" s="36" t="s">
        <v>100</v>
      </c>
      <c r="DX9" s="36" t="s">
        <v>101</v>
      </c>
      <c r="DY9" s="36" t="s">
        <v>102</v>
      </c>
      <c r="DZ9" s="36" t="s">
        <v>103</v>
      </c>
      <c r="EA9" s="36" t="s">
        <v>104</v>
      </c>
      <c r="EB9" s="36" t="s">
        <v>105</v>
      </c>
      <c r="EC9" s="36" t="s">
        <v>96</v>
      </c>
      <c r="ED9" s="36" t="s">
        <v>97</v>
      </c>
      <c r="EE9" s="36" t="s">
        <v>98</v>
      </c>
      <c r="EF9" s="36" t="s">
        <v>99</v>
      </c>
      <c r="EG9" s="36" t="s">
        <v>100</v>
      </c>
      <c r="EH9" s="36" t="s">
        <v>101</v>
      </c>
      <c r="EI9" s="36" t="s">
        <v>102</v>
      </c>
      <c r="EJ9" s="36" t="s">
        <v>103</v>
      </c>
      <c r="EK9" s="36" t="s">
        <v>104</v>
      </c>
      <c r="EL9" s="36" t="s">
        <v>105</v>
      </c>
      <c r="EM9" s="36" t="s">
        <v>96</v>
      </c>
      <c r="EN9" s="36" t="s">
        <v>97</v>
      </c>
      <c r="EO9" s="36" t="s">
        <v>98</v>
      </c>
      <c r="EP9" s="36" t="s">
        <v>99</v>
      </c>
      <c r="EQ9" s="36" t="s">
        <v>100</v>
      </c>
      <c r="ER9" s="36" t="s">
        <v>101</v>
      </c>
      <c r="ES9" s="36" t="s">
        <v>102</v>
      </c>
      <c r="ET9" s="36" t="s">
        <v>103</v>
      </c>
      <c r="EU9" s="36" t="s">
        <v>104</v>
      </c>
      <c r="EV9" s="36" t="s">
        <v>105</v>
      </c>
      <c r="EW9" s="36" t="s">
        <v>96</v>
      </c>
      <c r="EX9" s="36" t="s">
        <v>97</v>
      </c>
      <c r="EY9" s="36" t="s">
        <v>98</v>
      </c>
      <c r="EZ9" s="36" t="s">
        <v>99</v>
      </c>
      <c r="FA9" s="36" t="s">
        <v>100</v>
      </c>
      <c r="FB9" s="36" t="s">
        <v>101</v>
      </c>
      <c r="FC9" s="36" t="s">
        <v>102</v>
      </c>
      <c r="FD9" s="36" t="s">
        <v>103</v>
      </c>
      <c r="FE9" s="36" t="s">
        <v>104</v>
      </c>
      <c r="FF9" s="36" t="s">
        <v>105</v>
      </c>
      <c r="FG9" s="36" t="s">
        <v>96</v>
      </c>
      <c r="FH9" s="36" t="s">
        <v>97</v>
      </c>
      <c r="FI9" s="36" t="s">
        <v>98</v>
      </c>
      <c r="FJ9" s="36" t="s">
        <v>99</v>
      </c>
      <c r="FK9" s="36" t="s">
        <v>100</v>
      </c>
      <c r="FL9" s="36" t="s">
        <v>101</v>
      </c>
      <c r="FM9" s="36" t="s">
        <v>102</v>
      </c>
      <c r="FN9" s="36" t="s">
        <v>103</v>
      </c>
      <c r="FO9" s="36" t="s">
        <v>104</v>
      </c>
      <c r="FP9" s="36" t="s">
        <v>105</v>
      </c>
      <c r="FQ9" s="37"/>
      <c r="FR9" s="19" t="str">
        <f t="shared" ref="FR9:GR9" si="0">C9&amp;" Status"</f>
        <v>Manufacturer Status</v>
      </c>
      <c r="FS9" s="19" t="str">
        <f t="shared" si="0"/>
        <v>Brand Name(s) Status</v>
      </c>
      <c r="FT9" s="19" t="str">
        <f t="shared" si="0"/>
        <v>Basic Model Number Status</v>
      </c>
      <c r="FU9" s="19" t="str">
        <f t="shared" si="0"/>
        <v>Individual Model Number Covered by Basic Model Status</v>
      </c>
      <c r="FV9" s="23" t="str">
        <f t="shared" si="0"/>
        <v>Action Status</v>
      </c>
      <c r="FW9" s="19" t="str">
        <f t="shared" si="0"/>
        <v>Product Group Code Status</v>
      </c>
      <c r="FX9" s="23" t="str">
        <f t="shared" si="0"/>
        <v>Sample Size (Number of Units Tested) Status</v>
      </c>
      <c r="FY9" s="23" t="str">
        <f t="shared" si="0"/>
        <v>Is the Certification for this Basic Model Based on a Waiver of DOE's Test Procedure Requirements? Status</v>
      </c>
      <c r="FZ9" s="23" t="str">
        <f t="shared" si="0"/>
        <v>Date of Test Procedure Waiver, if Applicable Status</v>
      </c>
      <c r="GA9" s="23" t="str">
        <f t="shared" si="0"/>
        <v>Is the Certification based upon any Exception Relief from an Applicable Standard by DOE's Office of Hearing and Appeals? Status</v>
      </c>
      <c r="GB9" s="23" t="str">
        <f t="shared" si="0"/>
        <v>Date of Exception Relief, if Applicable Status</v>
      </c>
      <c r="GC9" s="23" t="str">
        <f t="shared" si="0"/>
        <v>Is Certification Based on the Use of an Alternative Efficiency Determination Method (AEDM)? Status</v>
      </c>
      <c r="GD9" s="23" t="str">
        <f t="shared" si="0"/>
        <v>Full-Load Package Isentropic Efficiency, if Applicable Status</v>
      </c>
      <c r="GE9" s="23" t="str">
        <f t="shared" si="0"/>
        <v>Part-Load Package Isentropic Efficiency, if Applicable Status</v>
      </c>
      <c r="GF9" s="23" t="str">
        <f t="shared" si="0"/>
        <v>Full-Load Actual Volume Flow Rate (CFM) Status</v>
      </c>
      <c r="GG9" s="23" t="str">
        <f t="shared" si="0"/>
        <v>Compressor Motor Nominal Horsepower (hp) Status</v>
      </c>
      <c r="GH9" s="23" t="str">
        <f t="shared" si="0"/>
        <v>Full-Load Operating Pressure (psig) Status</v>
      </c>
      <c r="GI9" s="23" t="str">
        <f t="shared" si="0"/>
        <v>Maximum Full-Flow Operating Pressure (psig) Status</v>
      </c>
      <c r="GJ9" s="23" t="str">
        <f t="shared" si="0"/>
        <v>Pressure Ratio at Full-Load Operating Pressure Status</v>
      </c>
      <c r="GK9" s="23" t="str">
        <f t="shared" si="0"/>
        <v>Ancillary Equipment Installation Instructions PDF Filename, if Applicable Status</v>
      </c>
      <c r="GL9" s="23" t="str">
        <f t="shared" si="0"/>
        <v>General Description of Ancillary Equipment Status</v>
      </c>
      <c r="GM9" s="23" t="str">
        <f t="shared" si="0"/>
        <v>Manufacturer of Ancillary Equipment Status</v>
      </c>
      <c r="GN9" s="23" t="str">
        <f t="shared" si="0"/>
        <v>Brand of Ancillary Equipment, if Applicable Status</v>
      </c>
      <c r="GO9" s="23" t="str">
        <f t="shared" si="0"/>
        <v>Model Number of Ancillary Equipment Status</v>
      </c>
      <c r="GP9" s="23" t="str">
        <f t="shared" si="0"/>
        <v>Serial Number of Ancillary Equipment, if Applicable Status</v>
      </c>
      <c r="GQ9" s="23" t="str">
        <f t="shared" si="0"/>
        <v>Input Voltage in Volts, if Applicable Status</v>
      </c>
      <c r="GR9" s="23" t="str">
        <f t="shared" si="0"/>
        <v>Number of Phases, if Applicable Status</v>
      </c>
      <c r="GS9" s="23" t="str">
        <f t="shared" ref="GS9:IX9" si="1">AD9&amp;" Status"</f>
        <v>Input Frequency in Hz, if Applicable Status</v>
      </c>
      <c r="GT9" s="23" t="str">
        <f t="shared" si="1"/>
        <v>Size of Any Connections, if Applicable Status</v>
      </c>
      <c r="GU9" s="23" t="str">
        <f t="shared" si="1"/>
        <v>Type of Any Connections, if Applicable Status</v>
      </c>
      <c r="GV9" s="23" t="str">
        <f t="shared" si="1"/>
        <v>General Description of Ancillary Equipment Status</v>
      </c>
      <c r="GW9" s="23" t="str">
        <f t="shared" si="1"/>
        <v>Manufacturer of Ancillary Equipment Status</v>
      </c>
      <c r="GX9" s="23" t="str">
        <f t="shared" si="1"/>
        <v>Brand of Ancillary Equipment, if Applicable Status</v>
      </c>
      <c r="GY9" s="23" t="str">
        <f t="shared" si="1"/>
        <v>Model Number of Ancillary Equipment Status</v>
      </c>
      <c r="GZ9" s="23" t="str">
        <f t="shared" si="1"/>
        <v>Serial Number of Ancillary Equipment, if Applicable Status</v>
      </c>
      <c r="HA9" s="23" t="str">
        <f t="shared" si="1"/>
        <v>Input Voltage in Volts, if Applicable Status</v>
      </c>
      <c r="HB9" s="23" t="str">
        <f t="shared" si="1"/>
        <v>Number of Phases, if Applicable Status</v>
      </c>
      <c r="HC9" s="23" t="str">
        <f t="shared" si="1"/>
        <v>Input Frequency in Hz, if Applicable Status</v>
      </c>
      <c r="HD9" s="23" t="str">
        <f t="shared" si="1"/>
        <v>Size of Any Connections, if Applicable Status</v>
      </c>
      <c r="HE9" s="23" t="str">
        <f t="shared" si="1"/>
        <v>Type of Any Connections, if Applicable Status</v>
      </c>
      <c r="HF9" s="23" t="str">
        <f t="shared" si="1"/>
        <v>General Description of Ancillary Equipment Status</v>
      </c>
      <c r="HG9" s="23" t="str">
        <f t="shared" si="1"/>
        <v>Manufacturer of Ancillary Equipment Status</v>
      </c>
      <c r="HH9" s="23" t="str">
        <f t="shared" si="1"/>
        <v>Brand of Ancillary Equipment, if Applicable Status</v>
      </c>
      <c r="HI9" s="23" t="str">
        <f t="shared" si="1"/>
        <v>Model Number of Ancillary Equipment Status</v>
      </c>
      <c r="HJ9" s="23" t="str">
        <f t="shared" si="1"/>
        <v>Serial Number of Ancillary Equipment, if Applicable Status</v>
      </c>
      <c r="HK9" s="23" t="str">
        <f t="shared" si="1"/>
        <v>Input Voltage in Volts, if Applicable Status</v>
      </c>
      <c r="HL9" s="23" t="str">
        <f t="shared" si="1"/>
        <v>Number of Phases, if Applicable Status</v>
      </c>
      <c r="HM9" s="23" t="str">
        <f t="shared" si="1"/>
        <v>Input Frequency in Hz, if Applicable Status</v>
      </c>
      <c r="HN9" s="23" t="str">
        <f t="shared" si="1"/>
        <v>Size of Any Connections, if Applicable Status</v>
      </c>
      <c r="HO9" s="23" t="str">
        <f t="shared" si="1"/>
        <v>Type of Any Connections, if Applicable Status</v>
      </c>
      <c r="HP9" s="23" t="str">
        <f t="shared" si="1"/>
        <v>General Description of Ancillary Equipment Status</v>
      </c>
      <c r="HQ9" s="23" t="str">
        <f t="shared" si="1"/>
        <v>Manufacturer of Ancillary Equipment Status</v>
      </c>
      <c r="HR9" s="23" t="str">
        <f t="shared" si="1"/>
        <v>Brand of Ancillary Equipment, if Applicable Status</v>
      </c>
      <c r="HS9" s="23" t="str">
        <f t="shared" si="1"/>
        <v>Model Number of Ancillary Equipment Status</v>
      </c>
      <c r="HT9" s="23" t="str">
        <f t="shared" si="1"/>
        <v>Serial Number of Ancillary Equipment, if Applicable Status</v>
      </c>
      <c r="HU9" s="23" t="str">
        <f t="shared" si="1"/>
        <v>Input Voltage in Volts, if Applicable Status</v>
      </c>
      <c r="HV9" s="23" t="str">
        <f t="shared" si="1"/>
        <v>Number of Phases, if Applicable Status</v>
      </c>
      <c r="HW9" s="23" t="str">
        <f t="shared" si="1"/>
        <v>Input Frequency in Hz, if Applicable Status</v>
      </c>
      <c r="HX9" s="23" t="str">
        <f t="shared" si="1"/>
        <v>Size of Any Connections, if Applicable Status</v>
      </c>
      <c r="HY9" s="23" t="str">
        <f t="shared" si="1"/>
        <v>Type of Any Connections, if Applicable Status</v>
      </c>
      <c r="HZ9" s="23" t="str">
        <f t="shared" si="1"/>
        <v>General Description of Ancillary Equipment Status</v>
      </c>
      <c r="IA9" s="23" t="str">
        <f t="shared" si="1"/>
        <v>Manufacturer of Ancillary Equipment Status</v>
      </c>
      <c r="IB9" s="23" t="str">
        <f t="shared" si="1"/>
        <v>Brand of Ancillary Equipment, if Applicable Status</v>
      </c>
      <c r="IC9" s="23" t="str">
        <f t="shared" si="1"/>
        <v>Model Number of Ancillary Equipment Status</v>
      </c>
      <c r="ID9" s="23" t="str">
        <f t="shared" si="1"/>
        <v>Serial Number of Ancillary Equipment, if Applicable Status</v>
      </c>
      <c r="IE9" s="23" t="str">
        <f t="shared" si="1"/>
        <v>Input Voltage in Volts, if Applicable Status</v>
      </c>
      <c r="IF9" s="23" t="str">
        <f t="shared" si="1"/>
        <v>Number of Phases, if Applicable Status</v>
      </c>
      <c r="IG9" s="23" t="str">
        <f t="shared" si="1"/>
        <v>Input Frequency in Hz, if Applicable Status</v>
      </c>
      <c r="IH9" s="23" t="str">
        <f t="shared" si="1"/>
        <v>Size of Any Connections, if Applicable Status</v>
      </c>
      <c r="II9" s="23" t="str">
        <f t="shared" si="1"/>
        <v>Type of Any Connections, if Applicable Status</v>
      </c>
      <c r="IJ9" s="23" t="str">
        <f t="shared" si="1"/>
        <v>General Description of Ancillary Equipment Status</v>
      </c>
      <c r="IK9" s="23" t="str">
        <f t="shared" si="1"/>
        <v>Manufacturer of Ancillary Equipment Status</v>
      </c>
      <c r="IL9" s="23" t="str">
        <f t="shared" si="1"/>
        <v>Brand of Ancillary Equipment, if Applicable Status</v>
      </c>
      <c r="IM9" s="23" t="str">
        <f t="shared" si="1"/>
        <v>Model Number of Ancillary Equipment Status</v>
      </c>
      <c r="IN9" s="23" t="str">
        <f t="shared" si="1"/>
        <v>Serial Number of Ancillary Equipment, if Applicable Status</v>
      </c>
      <c r="IO9" s="23" t="str">
        <f t="shared" si="1"/>
        <v>Input Voltage in Volts, if Applicable Status</v>
      </c>
      <c r="IP9" s="23" t="str">
        <f t="shared" si="1"/>
        <v>Number of Phases, if Applicable Status</v>
      </c>
      <c r="IQ9" s="23" t="str">
        <f t="shared" si="1"/>
        <v>Input Frequency in Hz, if Applicable Status</v>
      </c>
      <c r="IR9" s="23" t="str">
        <f t="shared" si="1"/>
        <v>Size of Any Connections, if Applicable Status</v>
      </c>
      <c r="IS9" s="23" t="str">
        <f t="shared" si="1"/>
        <v>Type of Any Connections, if Applicable Status</v>
      </c>
      <c r="IT9" s="23" t="str">
        <f t="shared" si="1"/>
        <v>General Description of Ancillary Equipment Status</v>
      </c>
      <c r="IU9" s="23" t="str">
        <f t="shared" si="1"/>
        <v>Manufacturer of Ancillary Equipment Status</v>
      </c>
      <c r="IV9" s="23" t="str">
        <f t="shared" si="1"/>
        <v>Brand of Ancillary Equipment, if Applicable Status</v>
      </c>
      <c r="IW9" s="23" t="str">
        <f t="shared" si="1"/>
        <v>Model Number of Ancillary Equipment Status</v>
      </c>
      <c r="IX9" s="23" t="str">
        <f t="shared" si="1"/>
        <v>Serial Number of Ancillary Equipment, if Applicable Status</v>
      </c>
      <c r="IY9" s="23" t="str">
        <f t="shared" ref="IY9:LJ9" si="2">CJ9&amp;" Status"</f>
        <v>Input Voltage in Volts, if Applicable Status</v>
      </c>
      <c r="IZ9" s="23" t="str">
        <f t="shared" si="2"/>
        <v>Number of Phases, if Applicable Status</v>
      </c>
      <c r="JA9" s="23" t="str">
        <f t="shared" si="2"/>
        <v>Input Frequency in Hz, if Applicable Status</v>
      </c>
      <c r="JB9" s="23" t="str">
        <f t="shared" si="2"/>
        <v>Size of Any Connections, if Applicable Status</v>
      </c>
      <c r="JC9" s="23" t="str">
        <f t="shared" si="2"/>
        <v>Type of Any Connections, if Applicable Status</v>
      </c>
      <c r="JD9" s="23" t="str">
        <f t="shared" si="2"/>
        <v>General Description of Ancillary Equipment Status</v>
      </c>
      <c r="JE9" s="23" t="str">
        <f t="shared" si="2"/>
        <v>Manufacturer of Ancillary Equipment Status</v>
      </c>
      <c r="JF9" s="23" t="str">
        <f t="shared" si="2"/>
        <v>Brand of Ancillary Equipment, if Applicable Status</v>
      </c>
      <c r="JG9" s="23" t="str">
        <f t="shared" si="2"/>
        <v>Model Number of Ancillary Equipment Status</v>
      </c>
      <c r="JH9" s="23" t="str">
        <f t="shared" si="2"/>
        <v>Serial Number of Ancillary Equipment, if Applicable Status</v>
      </c>
      <c r="JI9" s="23" t="str">
        <f t="shared" si="2"/>
        <v>Input Voltage in Volts, if Applicable Status</v>
      </c>
      <c r="JJ9" s="23" t="str">
        <f t="shared" si="2"/>
        <v>Number of Phases, if Applicable Status</v>
      </c>
      <c r="JK9" s="23" t="str">
        <f t="shared" si="2"/>
        <v>Input Frequency in Hz, if Applicable Status</v>
      </c>
      <c r="JL9" s="23" t="str">
        <f t="shared" si="2"/>
        <v>Size of Any Connections, if Applicable Status</v>
      </c>
      <c r="JM9" s="23" t="str">
        <f t="shared" si="2"/>
        <v>Type of Any Connections, if Applicable Status</v>
      </c>
      <c r="JN9" s="23" t="str">
        <f t="shared" si="2"/>
        <v>General Description of Ancillary Equipment Status</v>
      </c>
      <c r="JO9" s="23" t="str">
        <f t="shared" si="2"/>
        <v>Manufacturer of Ancillary Equipment Status</v>
      </c>
      <c r="JP9" s="23" t="str">
        <f t="shared" si="2"/>
        <v>Brand of Ancillary Equipment, if Applicable Status</v>
      </c>
      <c r="JQ9" s="23" t="str">
        <f t="shared" si="2"/>
        <v>Model Number of Ancillary Equipment Status</v>
      </c>
      <c r="JR9" s="23" t="str">
        <f t="shared" si="2"/>
        <v>Serial Number of Ancillary Equipment, if Applicable Status</v>
      </c>
      <c r="JS9" s="23" t="str">
        <f t="shared" si="2"/>
        <v>Input Voltage in Volts, if Applicable Status</v>
      </c>
      <c r="JT9" s="23" t="str">
        <f t="shared" si="2"/>
        <v>Number of Phases, if Applicable Status</v>
      </c>
      <c r="JU9" s="23" t="str">
        <f t="shared" si="2"/>
        <v>Input Frequency in Hz, if Applicable Status</v>
      </c>
      <c r="JV9" s="23" t="str">
        <f t="shared" si="2"/>
        <v>Size of Any Connections, if Applicable Status</v>
      </c>
      <c r="JW9" s="23" t="str">
        <f t="shared" si="2"/>
        <v>Type of Any Connections, if Applicable Status</v>
      </c>
      <c r="JX9" s="23" t="str">
        <f t="shared" si="2"/>
        <v>General Description of Ancillary Equipment Status</v>
      </c>
      <c r="JY9" s="23" t="str">
        <f t="shared" si="2"/>
        <v>Manufacturer of Ancillary Equipment Status</v>
      </c>
      <c r="JZ9" s="23" t="str">
        <f t="shared" si="2"/>
        <v>Brand of Ancillary Equipment, if Applicable Status</v>
      </c>
      <c r="KA9" s="23" t="str">
        <f t="shared" si="2"/>
        <v>Model Number of Ancillary Equipment Status</v>
      </c>
      <c r="KB9" s="23" t="str">
        <f t="shared" si="2"/>
        <v>Serial Number of Ancillary Equipment, if Applicable Status</v>
      </c>
      <c r="KC9" s="23" t="str">
        <f t="shared" si="2"/>
        <v>Input Voltage in Volts, if Applicable Status</v>
      </c>
      <c r="KD9" s="23" t="str">
        <f t="shared" si="2"/>
        <v>Number of Phases, if Applicable Status</v>
      </c>
      <c r="KE9" s="23" t="str">
        <f t="shared" si="2"/>
        <v>Input Frequency in Hz, if Applicable Status</v>
      </c>
      <c r="KF9" s="23" t="str">
        <f t="shared" si="2"/>
        <v>Size of Any Connections, if Applicable Status</v>
      </c>
      <c r="KG9" s="23" t="str">
        <f t="shared" si="2"/>
        <v>Type of Any Connections, if Applicable Status</v>
      </c>
      <c r="KH9" s="23" t="str">
        <f t="shared" si="2"/>
        <v>General Description of Ancillary Equipment Status</v>
      </c>
      <c r="KI9" s="23" t="str">
        <f t="shared" si="2"/>
        <v>Manufacturer of Ancillary Equipment Status</v>
      </c>
      <c r="KJ9" s="23" t="str">
        <f t="shared" si="2"/>
        <v>Brand of Ancillary Equipment, if Applicable Status</v>
      </c>
      <c r="KK9" s="23" t="str">
        <f t="shared" si="2"/>
        <v>Model Number of Ancillary Equipment Status</v>
      </c>
      <c r="KL9" s="23" t="str">
        <f t="shared" si="2"/>
        <v>Serial Number of Ancillary Equipment, if Applicable Status</v>
      </c>
      <c r="KM9" s="23" t="str">
        <f t="shared" si="2"/>
        <v>Input Voltage in Volts, if Applicable Status</v>
      </c>
      <c r="KN9" s="23" t="str">
        <f t="shared" si="2"/>
        <v>Number of Phases, if Applicable Status</v>
      </c>
      <c r="KO9" s="23" t="str">
        <f t="shared" si="2"/>
        <v>Input Frequency in Hz, if Applicable Status</v>
      </c>
      <c r="KP9" s="23" t="str">
        <f t="shared" si="2"/>
        <v>Size of Any Connections, if Applicable Status</v>
      </c>
      <c r="KQ9" s="23" t="str">
        <f t="shared" si="2"/>
        <v>Type of Any Connections, if Applicable Status</v>
      </c>
      <c r="KR9" s="23" t="str">
        <f t="shared" si="2"/>
        <v>General Description of Ancillary Equipment Status</v>
      </c>
      <c r="KS9" s="23" t="str">
        <f t="shared" si="2"/>
        <v>Manufacturer of Ancillary Equipment Status</v>
      </c>
      <c r="KT9" s="23" t="str">
        <f t="shared" si="2"/>
        <v>Brand of Ancillary Equipment, if Applicable Status</v>
      </c>
      <c r="KU9" s="23" t="str">
        <f t="shared" si="2"/>
        <v>Model Number of Ancillary Equipment Status</v>
      </c>
      <c r="KV9" s="23" t="str">
        <f t="shared" si="2"/>
        <v>Serial Number of Ancillary Equipment, if Applicable Status</v>
      </c>
      <c r="KW9" s="23" t="str">
        <f t="shared" si="2"/>
        <v>Input Voltage in Volts, if Applicable Status</v>
      </c>
      <c r="KX9" s="23" t="str">
        <f t="shared" si="2"/>
        <v>Number of Phases, if Applicable Status</v>
      </c>
      <c r="KY9" s="23" t="str">
        <f t="shared" si="2"/>
        <v>Input Frequency in Hz, if Applicable Status</v>
      </c>
      <c r="KZ9" s="23" t="str">
        <f t="shared" si="2"/>
        <v>Size of Any Connections, if Applicable Status</v>
      </c>
      <c r="LA9" s="23" t="str">
        <f t="shared" si="2"/>
        <v>Type of Any Connections, if Applicable Status</v>
      </c>
      <c r="LB9" s="23" t="str">
        <f t="shared" si="2"/>
        <v>General Description of Ancillary Equipment Status</v>
      </c>
      <c r="LC9" s="23" t="str">
        <f t="shared" si="2"/>
        <v>Manufacturer of Ancillary Equipment Status</v>
      </c>
      <c r="LD9" s="23" t="str">
        <f t="shared" si="2"/>
        <v>Brand of Ancillary Equipment, if Applicable Status</v>
      </c>
      <c r="LE9" s="23" t="str">
        <f t="shared" si="2"/>
        <v>Model Number of Ancillary Equipment Status</v>
      </c>
      <c r="LF9" s="23" t="str">
        <f t="shared" si="2"/>
        <v>Serial Number of Ancillary Equipment, if Applicable Status</v>
      </c>
      <c r="LG9" s="23" t="str">
        <f t="shared" si="2"/>
        <v>Input Voltage in Volts, if Applicable Status</v>
      </c>
      <c r="LH9" s="23" t="str">
        <f t="shared" si="2"/>
        <v>Number of Phases, if Applicable Status</v>
      </c>
      <c r="LI9" s="23" t="str">
        <f t="shared" si="2"/>
        <v>Input Frequency in Hz, if Applicable Status</v>
      </c>
      <c r="LJ9" s="23" t="str">
        <f t="shared" si="2"/>
        <v>Size of Any Connections, if Applicable Status</v>
      </c>
      <c r="LK9" s="23" t="str">
        <f t="shared" ref="LK9:ME9" si="3">EV9&amp;" Status"</f>
        <v>Type of Any Connections, if Applicable Status</v>
      </c>
      <c r="LL9" s="23" t="str">
        <f t="shared" si="3"/>
        <v>General Description of Ancillary Equipment Status</v>
      </c>
      <c r="LM9" s="23" t="str">
        <f t="shared" si="3"/>
        <v>Manufacturer of Ancillary Equipment Status</v>
      </c>
      <c r="LN9" s="23" t="str">
        <f t="shared" si="3"/>
        <v>Brand of Ancillary Equipment, if Applicable Status</v>
      </c>
      <c r="LO9" s="23" t="str">
        <f t="shared" si="3"/>
        <v>Model Number of Ancillary Equipment Status</v>
      </c>
      <c r="LP9" s="23" t="str">
        <f t="shared" si="3"/>
        <v>Serial Number of Ancillary Equipment, if Applicable Status</v>
      </c>
      <c r="LQ9" s="23" t="str">
        <f t="shared" si="3"/>
        <v>Input Voltage in Volts, if Applicable Status</v>
      </c>
      <c r="LR9" s="23" t="str">
        <f t="shared" si="3"/>
        <v>Number of Phases, if Applicable Status</v>
      </c>
      <c r="LS9" s="23" t="str">
        <f t="shared" si="3"/>
        <v>Input Frequency in Hz, if Applicable Status</v>
      </c>
      <c r="LT9" s="23" t="str">
        <f t="shared" si="3"/>
        <v>Size of Any Connections, if Applicable Status</v>
      </c>
      <c r="LU9" s="23" t="str">
        <f t="shared" si="3"/>
        <v>Type of Any Connections, if Applicable Status</v>
      </c>
      <c r="LV9" s="23" t="str">
        <f t="shared" si="3"/>
        <v>General Description of Ancillary Equipment Status</v>
      </c>
      <c r="LW9" s="23" t="str">
        <f t="shared" si="3"/>
        <v>Manufacturer of Ancillary Equipment Status</v>
      </c>
      <c r="LX9" s="23" t="str">
        <f t="shared" si="3"/>
        <v>Brand of Ancillary Equipment, if Applicable Status</v>
      </c>
      <c r="LY9" s="23" t="str">
        <f t="shared" si="3"/>
        <v>Model Number of Ancillary Equipment Status</v>
      </c>
      <c r="LZ9" s="23" t="str">
        <f t="shared" si="3"/>
        <v>Serial Number of Ancillary Equipment, if Applicable Status</v>
      </c>
      <c r="MA9" s="23" t="str">
        <f t="shared" si="3"/>
        <v>Input Voltage in Volts, if Applicable Status</v>
      </c>
      <c r="MB9" s="23" t="str">
        <f t="shared" si="3"/>
        <v>Number of Phases, if Applicable Status</v>
      </c>
      <c r="MC9" s="23" t="str">
        <f t="shared" si="3"/>
        <v>Input Frequency in Hz, if Applicable Status</v>
      </c>
      <c r="MD9" s="23" t="str">
        <f t="shared" si="3"/>
        <v>Size of Any Connections, if Applicable Status</v>
      </c>
      <c r="ME9" s="23" t="str">
        <f t="shared" si="3"/>
        <v>Type of Any Connections, if Applicable Status</v>
      </c>
      <c r="MF9" s="38"/>
      <c r="MG9" s="39"/>
      <c r="MH9" s="39"/>
      <c r="MI9" s="224" t="s">
        <v>4</v>
      </c>
      <c r="MJ9" s="224"/>
      <c r="MK9" s="69"/>
      <c r="ML9" s="67" t="s">
        <v>47</v>
      </c>
      <c r="MN9" s="40" t="s">
        <v>7</v>
      </c>
    </row>
    <row r="10" spans="1:405" s="16" customFormat="1" ht="26.25" thickTop="1">
      <c r="A10" s="50">
        <v>1</v>
      </c>
      <c r="B10" s="51" t="str">
        <f t="shared" ref="B10:B41" si="4">IF(COUNTIF(FR10:ME10,"")=No_of_Columns,"",IF(COUNTIF(FR10:ME10,"ok")=No_of_Columns,"ok","Error"))</f>
        <v/>
      </c>
      <c r="C10" s="72"/>
      <c r="D10" s="75"/>
      <c r="E10" s="75"/>
      <c r="F10" s="75"/>
      <c r="G10" s="27"/>
      <c r="H10" s="26"/>
      <c r="I10" s="27"/>
      <c r="J10" s="27"/>
      <c r="K10" s="45"/>
      <c r="L10" s="27"/>
      <c r="M10" s="45"/>
      <c r="N10" s="45"/>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81"/>
      <c r="FQ10" s="80"/>
      <c r="FR10" s="14" t="str">
        <f t="shared" ref="FR10:FR41" si="5">IF(COUNTA($C10:$FP10)=0,"",IF(ISBLANK($C10),"Empty cell","ok"))</f>
        <v/>
      </c>
      <c r="FS10" s="14" t="str">
        <f t="shared" ref="FS10:FS41" si="6">IF(COUNTA($C10:$FP10)=0,"",IF(ISBLANK($D10),"Empty cell","ok"))</f>
        <v/>
      </c>
      <c r="FT10" s="14" t="str">
        <f t="shared" ref="FT10:FT41" si="7">IF(COUNTA($C10:$FP10)=0,"",IF(ISBLANK($E10),"Empty cell","ok"))</f>
        <v/>
      </c>
      <c r="FU10" s="14" t="str">
        <f t="shared" ref="FU10:FU41" si="8">IF(COUNTA($C10:$FP10)=0,"",IF(ISBLANK($F10),"Empty cell","ok"))</f>
        <v/>
      </c>
      <c r="FV10" s="14" t="str">
        <f t="shared" ref="FV10:FV41" si="9">IF(COUNTA($C10:$FP10)=0,"",IF(ISBLANK($G10),"Empty cell",IF(OR($G10="n",$G10="d",$G10="c",$G10="e",$G10="f"),"ok","Should be n, d, c, e, or f")))</f>
        <v/>
      </c>
      <c r="FW10" s="14" t="str">
        <f t="shared" ref="FW10:FW41" si="10">IF(COUNTA($C10:$FP10)=0,"",IF(ISBLANK($H10),"Empty cell",IF($H10&lt;1,"Prod. Gr. Code should be an int. betw. 1 and "&amp;No_of_Product_Classes,IF($H10&gt;No_of_Product_Classes,"Prod. Gr. Code should be an int. betw. 1 and "&amp;No_of_Product_Classes,IF($H10=INT($H10),"ok","Prod. Gr. Code should be an int. betw. 1 and "&amp;No_of_Product_Classes)))))</f>
        <v/>
      </c>
      <c r="FX10" s="14" t="str">
        <f>IF(COUNTA($C10:$FP10)=0,"",IF(G10="d","ok",IF(ISBLANK($I10),"Empty cell",IF(OR(N10="yes",N10="y"),IF(I10=0,"ok","Entry should be 0"),IF(OR(N10="no",N10="n"),IF(ISNUMBER(I10),IF(INT(I10)=I10,IF(I10&gt;0,"ok","Entry should be a positive integer"),"Entry should be a positive integer"),"Entry should be a positive integer"),IF(ISNUMBER(I10),IF(INT(I10)=I10,IF(I10&gt;=0,"ok","Need to answer AEDM question"),"Need to answer AEDM question"),"Need to answer AEDM question"))))))</f>
        <v/>
      </c>
      <c r="FY10" s="14" t="str">
        <f t="shared" ref="FY10:FY41" si="11">IF(COUNTA($C10:$FP10)=0,"",IF(G10="d","ok",IF(ISBLANK(J10),"Empty cell",IF(J10="yes","ok",IF(J10="y","ok",IF(J10="no","ok",IF(J10="n","ok","Entry should be either 'yes', 'y', 'no' or 'n'")))))))</f>
        <v/>
      </c>
      <c r="FZ10" s="14" t="str">
        <f t="shared" ref="FZ10:FZ41" si="12">IF(COUNTA($C10:$FP10)=0,"",IF(G10="d","ok",IF(ISBLANK(J10),IF(ISBLANK(K10),"ok","Waiver question not answered"),IF(OR(J10="yes",J10="y"),IF(ISBLANK(K10),"Empty cell",IF(ISNUMBER(K10),IF(K10&lt;1,"Entry should be a date in M/D/YYYY format","ok"),"Entry should be a date in M/D/YYYY format")),IF(OR(J10="no",J10="n"),IF(ISBLANK(K10),"ok","No entry should be made in cell"),IF(ISBLANK(K10),"ok","No entry should be made in cell"))))))</f>
        <v/>
      </c>
      <c r="GA10" s="14" t="str">
        <f t="shared" ref="GA10:GA41" si="13">IF(COUNTA($C10:$FP10)=0,"",IF($G10="d","ok",IF(ISBLANK(L10),"Empty cell",IF(L10="yes","ok",IF(L10="y","ok",IF(L10="no","ok",IF(L10="n","ok","Entry should be either 'yes', 'y', 'no' or 'n'")))))))</f>
        <v/>
      </c>
      <c r="GB10" s="14" t="str">
        <f t="shared" ref="GB10:GB41" si="14">IF(COUNTA($C10:$FP10)=0,"",IF(G10="d","ok",IF(ISBLANK(L10),IF(ISBLANK(M10),"ok","Exemption question not answered"),IF(OR(L10="yes",L10="y"),IF(ISBLANK(M10),"Empty cell",IF(ISNUMBER(M10),IF(M10&lt;1,"Entry should be a date in M/D/YYYY format","ok"),"Entry should be a date in M/D/YYYY format")),IF(OR(L10="no",L10="n"),IF(ISBLANK(M10),"ok","No entry should be made in cell"),IF(ISBLANK(M10),"ok","No entry should be made in cell"))))))</f>
        <v/>
      </c>
      <c r="GC10" s="14" t="str">
        <f t="shared" ref="GC10:GC41" si="15">IF(COUNTA($C10:$FP10)=0,"",IF($G10="d","ok",IF(ISBLANK(N10),"Empty cell",IF(N10="yes","ok",IF(N10="y","ok",IF(N10="no","ok",IF(N10="n","ok","Entry should be either 'yes', 'y', 'no' or 'n'")))))))</f>
        <v/>
      </c>
      <c r="GD10" s="14" t="str">
        <f>IF(COUNTA($C10:$FP10)=0,"",IF($G10="d","ok",IF(OR($H10=1,$H10=3),IF(ISBLANK($O10),"Empty cell",IF(ISNUMBER($O10),IF($O10&gt;=0,IF($O10&lt;=1,"ok","Entry should be &lt;= 1"),"Entry should be &gt;= 0"),"Entry should be a number")),IF(ISBLANK($O10),"ok","No entry should be made"))))</f>
        <v/>
      </c>
      <c r="GE10" s="14" t="str">
        <f>IF(COUNTA($C10:$FP10)=0,"",IF($G10="d","ok",IF(OR($H10=2,$H10=4),IF(ISBLANK($P10),"Empty cell",IF(ISNUMBER($P10),IF($P10&gt;=0,IF($P10&lt;=1,"ok","Entry should be &lt;= 1"),"Entry should be &gt;= 0"),"Entry should be a number")),IF(ISBLANK($P10),"ok","No entry should be made"))))</f>
        <v/>
      </c>
      <c r="GF10" s="14" t="str">
        <f t="shared" ref="GF10:GF41" si="16">IF(COUNTA($C10:$FP10)=0,"",IF($G10="d","ok",IF(ISBLANK($Q10),"Empty cell",IF(ISNUMBER($Q10),IF($Q10&gt;0,"ok","Entry should be greater than 0"),"Entry should be a number"))))</f>
        <v/>
      </c>
      <c r="GG10" s="14" t="str">
        <f t="shared" ref="GG10:GG41" si="17">IF(COUNTA($C10:$FP10)=0,"",IF($G10="d","ok",IF(ISBLANK($R10),"Empty cell",IF(ISNUMBER($R10),IF($R10&gt;0,"ok","Entry should be greater than 0"),"Entry should be a number"))))</f>
        <v/>
      </c>
      <c r="GH10" s="14" t="str">
        <f t="shared" ref="GH10:GH41" si="18">IF(COUNTA($C10:$FP10)=0,"",IF($G10="d","ok",IF(ISBLANK($S10),"Empty cell",IF(ISNUMBER($S10),IF($S10&gt;0,"ok","Entry should be greater than 0"),"Entry should be a number"))))</f>
        <v/>
      </c>
      <c r="GI10" s="14" t="str">
        <f t="shared" ref="GI10:GI41" si="19">IF(COUNTA($C10:$FP10)=0,"",IF($G10="d","ok",IF(ISBLANK($T10),"Empty cell",IF(ISNUMBER($T10),IF($T10&gt;0,"ok","Entry should be greater than 0"),"Entry should be a number"))))</f>
        <v/>
      </c>
      <c r="GJ10" s="14" t="str">
        <f t="shared" ref="GJ10:GJ41" si="20">IF(COUNTA($C10:$FP10)=0,"",IF($G10="d","ok",IF(ISBLANK($U10),"Empty cell",IF(ISNUMBER($U10),IF($U10&gt;0,"ok","Entry should be greater than 0"),"Entry should be a number"))))</f>
        <v/>
      </c>
      <c r="GK10" s="14" t="str">
        <f>IF(COUNTA($C10:$FP10)=0,"",IF($G10="d","ok",IF(ISBLANK($V10),"ok",IF(RIGHT($V10,4)=".pdf",IF(LEFT($V10,3)="DOE",IF(ISNUMBER(VALUE(MID($V10,4,4))),"ok","Filename is not in correct format"),"Filename is not in correct format"),"Filename is not in correct format"))))</f>
        <v/>
      </c>
      <c r="GL10" s="14" t="str">
        <f>IF(COUNTA($C10:$FP10)=0,"",IF($G10="d","ok",IF(ISBLANK($V10),IF(ISBLANK($W10),"ok","No Ancillary Equip. Instr."),IF(ISBLANK($W10),"Empty cell","ok"))))</f>
        <v/>
      </c>
      <c r="GM10" s="14" t="str">
        <f>IF(COUNTA($C10:$FP10)=0,"",IF($G10="d","ok",IF(ISBLANK($V10),IF(ISBLANK($X10),"ok","No Ancillary Equip. Instr."),IF(ISBLANK($X10),"Empty cell","ok"))))</f>
        <v/>
      </c>
      <c r="GN10" s="14" t="str">
        <f>IF(COUNTA($C10:$FP10)=0,"",IF($G10="d","ok",IF(ISBLANK($V10),IF(ISBLANK($Y10),"ok","No Ancillary Equip. Instr."),"ok")))</f>
        <v/>
      </c>
      <c r="GO10" s="14" t="str">
        <f>IF(COUNTA($C10:$FP10)=0,"",IF($G10="d","ok",IF(ISBLANK($V10),IF(ISBLANK($Z10),"ok","No Ancillary Equip. Instr."),IF(ISBLANK($Z10),"Empty cell","ok"))))</f>
        <v/>
      </c>
      <c r="GP10" s="14" t="str">
        <f>IF(COUNTA($C10:$FP10)=0,"",IF($G10="d","ok",IF(ISBLANK($V10),IF(ISBLANK($AA10),"ok","No Ancillary Equip. Instr."),"ok")))</f>
        <v/>
      </c>
      <c r="GQ10" s="14" t="str">
        <f>IF(COUNTA($C10:$FP10)=0,"",IF($G10="d","ok",IF(ISBLANK($V10),IF(ISBLANK($AB10),"ok","No Ancillary Equip. Instr."),IF(ISBLANK($AB10),IF(COUNTA($AC10:$AD10)=0,"ok","Empty Cell"),IF(ISNUMBER($AB10),IF($AB10&gt;0,"ok","Entry should be greater than 0"),"Entry should be a number")))))</f>
        <v/>
      </c>
      <c r="GR10" s="14" t="str">
        <f>IF(COUNTA($C10:$FP10)=0,"",IF($G10="d","ok",IF(ISBLANK($V10),IF(ISBLANK($AC10),"ok","No Ancillary Equip. Instr."),IF(ISBLANK($AC10),IF(COUNTA($AB10)+COUNTA($AD10)=0,"ok","Empty Cell"),IF(ISNUMBER($AC10),IF(AND($AC10&gt;0,$AC10=INT($AC10)),"ok","Entry should be an integer &gt; 0"),"Entry should be a number")))))</f>
        <v/>
      </c>
      <c r="GS10" s="14" t="str">
        <f>IF(COUNTA($C10:$FP10)=0,"",IF($G10="d","ok",IF(ISBLANK($V10),IF(ISBLANK($AD10),"ok","No Ancillary Equip. Instr."),IF(ISBLANK($AD10),IF(COUNTA($AB10:$AC10)=0,"ok","Empty Cell"),IF(ISNUMBER($AD10),IF($AD10&gt;0,"ok","Entry should be greater than 0"),"Entry should be a number")))))</f>
        <v/>
      </c>
      <c r="GT10" s="14" t="str">
        <f>IF(COUNTA($C10:$FP10)=0,"",IF($G10="d","ok",IF(ISBLANK($V10),IF(ISBLANK($AE10),"ok","No Ancillary Equip. Instr."),IF(ISBLANK($AE10),IF(COUNTA($AF10)=0,"ok","Empty Cell"),"ok"))))</f>
        <v/>
      </c>
      <c r="GU10" s="14" t="str">
        <f>IF(COUNTA($C10:$FP10)=0,"",IF($G10="d","ok",IF(ISBLANK($V10),IF(ISBLANK($AF10),"ok","No Ancillary Equip. Instr."),IF(ISBLANK($AF10),IF(COUNTA($AE10)=0,"ok","Empty Cell"),"ok"))))</f>
        <v/>
      </c>
      <c r="GV10" s="14" t="str">
        <f>IF(COUNTA($C10:$FP10)=0,"",IF($G10="d","ok",IF(ISBLANK(W10),IF(ISBLANK(AG10),"ok","1st Ancil. Equip. section not complete"),IF(ISBLANK(AG10),IF(COUNTA(AG10:AP10)&gt;0,"Empty cell","ok"),"ok"))))</f>
        <v/>
      </c>
      <c r="GW10" s="14" t="str">
        <f>IF(COUNTA($C10:$FP10)=0,"",IF($G10="d","ok",IF(ISBLANK(W10),IF(ISBLANK(AH10),"ok","1st Ancil. Equip. section not complete"),IF(ISBLANK(AH10),IF(COUNTA(AG10:AP10)&gt;0,"Empty cell","ok"),"ok"))))</f>
        <v/>
      </c>
      <c r="GX10" s="14" t="str">
        <f>IF(COUNTA($C10:$FP10)=0,"",IF($G10="d","ok",IF(ISBLANK(W10),IF(ISBLANK(AI10),"ok","1st Ancil. Equip. section not complete"),"ok")))</f>
        <v/>
      </c>
      <c r="GY10" s="14" t="str">
        <f>IF(COUNTA($C10:$FP10)=0,"",IF($G10="d","ok",IF(ISBLANK(W10),IF(ISBLANK(AJ10),"ok","1st Ancil. Equip. section not complete"),IF(ISBLANK(AJ10),IF(COUNTA(AG10:AP10)&gt;0,"Empty cell","ok"),"ok"))))</f>
        <v/>
      </c>
      <c r="GZ10" s="14" t="str">
        <f>IF(COUNTA($C10:$FP10)=0,"",IF($G10="d","ok",IF(ISBLANK(W10),IF(ISBLANK(AK10),"ok","1st Ancil. Equip. section not complete"),"ok")))</f>
        <v/>
      </c>
      <c r="HA10" s="14" t="str">
        <f>IF(COUNTA($C10:$FP10)=0,"",IF($G10="d","ok",IF(ISBLANK(W10),IF(ISBLANK(AL10),"ok","1st Ancil. Equip. section not complete"),IF(ISBLANK(AL10),IF(COUNTA(AM10:AN10)=0,"ok","Empty Cell"),IF(ISNUMBER(AL10),IF(AL10&gt;0,"ok","Entry should be greater than 0"),"Entry should be a number")))))</f>
        <v/>
      </c>
      <c r="HB10" s="14" t="str">
        <f>IF(COUNTA($C10:$FP10)=0,"",IF($G10="d","ok",IF(ISBLANK(W10),IF(ISBLANK(AM10),"ok","1st Ancil. Equip. section not complete"),IF(ISBLANK(AM10),IF(COUNTA(AL10)+COUNTA(AN10)=0,"ok","Empty Cell"),IF(ISNUMBER(AM10),IF(AND(AM10&gt;0,AM10=INT(AM10)),"ok","Entry should be an integer &gt; 0"),"Entry should be a number")))))</f>
        <v/>
      </c>
      <c r="HC10" s="14" t="str">
        <f>IF(COUNTA($C10:$FP10)=0,"",IF($G10="d","ok",IF(ISBLANK(W10),IF(ISBLANK(AN10),"ok","1st Ancil. Equip. section not complete"),IF(ISBLANK(AN10),IF(COUNTA(AL10:AM10)=0,"ok","Empty Cell"),IF(ISNUMBER(AN10),IF(AN10&gt;0,"ok","Entry should be greater than 0"),"Entry should be a number")))))</f>
        <v/>
      </c>
      <c r="HD10" s="14" t="str">
        <f>IF(COUNTA($C10:$FP10)=0,"",IF($G10="d","ok",IF(ISBLANK(W10),IF(ISBLANK(AO10),"ok","1st Ancil. Equip. section not complete"),IF(ISBLANK(AO10),IF(COUNTA(AP10)=0,"ok","Empty Cell"),"ok"))))</f>
        <v/>
      </c>
      <c r="HE10" s="14" t="str">
        <f>IF(COUNTA($C10:$FP10)=0,"",IF($G10="d","ok",IF(ISBLANK(W10),IF(ISBLANK(AP10),"ok","1st Ancil. Equip. section not complete"),IF(ISBLANK(AP10),IF(COUNTA(AO10)=0,"ok","Empty Cell"),"ok"))))</f>
        <v/>
      </c>
      <c r="HF10" s="14" t="str">
        <f>IF(COUNTA($C10:$FP10)=0,"",IF($G10="d","ok",IF(ISBLANK(AG10),IF(ISBLANK(AQ10),"ok","2nd Ancil. Equip. section not complete"),IF(ISBLANK(AQ10),IF(COUNTA(AQ10:AZ10)&gt;0,"Empty cell","ok"),"ok"))))</f>
        <v/>
      </c>
      <c r="HG10" s="14" t="str">
        <f>IF(COUNTA($C10:$FP10)=0,"",IF($G10="d","ok",IF(ISBLANK(AG10),IF(ISBLANK(AR10),"ok","2nd Ancil. Equip. section not complete"),IF(ISBLANK(AR10),IF(COUNTA(AQ10:AZ10)&gt;0,"Empty cell","ok"),"ok"))))</f>
        <v/>
      </c>
      <c r="HH10" s="14" t="str">
        <f>IF(COUNTA($C10:$FP10)=0,"",IF($G10="d","ok",IF(ISBLANK(AG10),IF(ISBLANK(AS10),"ok","2nd Ancil. Equip. section not complete"),"ok")))</f>
        <v/>
      </c>
      <c r="HI10" s="14" t="str">
        <f>IF(COUNTA($C10:$FP10)=0,"",IF($G10="d","ok",IF(ISBLANK(AG10),IF(ISBLANK(AT10),"ok","2nd Ancil. Equip. section not complete"),IF(ISBLANK(AT10),IF(COUNTA(AQ10:AZ10)&gt;0,"Empty cell","ok"),"ok"))))</f>
        <v/>
      </c>
      <c r="HJ10" s="14" t="str">
        <f>IF(COUNTA($C10:$FP10)=0,"",IF($G10="d","ok",IF(ISBLANK(AG10),IF(ISBLANK(AU10),"ok","2nd Ancil. Equip. section not complete"),"ok")))</f>
        <v/>
      </c>
      <c r="HK10" s="14" t="str">
        <f>IF(COUNTA($C10:$FP10)=0,"",IF($G10="d","ok",IF(ISBLANK(AG10),IF(ISBLANK(AV10),"ok","2nd Ancil. Equip. section not complete"),IF(ISBLANK(AV10),IF(COUNTA(AW10:AX10)=0,"ok","Empty Cell"),IF(ISNUMBER(AV10),IF(AV10&gt;0,"ok","Entry should be greater than 0"),"Entry should be a number")))))</f>
        <v/>
      </c>
      <c r="HL10" s="14" t="str">
        <f>IF(COUNTA($C10:$FP10)=0,"",IF($G10="d","ok",IF(ISBLANK(AG10),IF(ISBLANK(AW10),"ok","2nd Ancil. Equip. section not complete"),IF(ISBLANK(AW10),IF(COUNTA(AV10)+COUNTA(AX10)=0,"ok","Empty Cell"),IF(ISNUMBER(AW10),IF(AND(AW10&gt;0,AW10=INT(AW10)),"ok","Entry should be an integer &gt; 0"),"Entry should be a number")))))</f>
        <v/>
      </c>
      <c r="HM10" s="14" t="str">
        <f>IF(COUNTA($C10:$FP10)=0,"",IF($G10="d","ok",IF(ISBLANK(AG10),IF(ISBLANK(AX10),"ok","2nd Ancil. Equip. section not complete"),IF(ISBLANK(AX10),IF(COUNTA(AV10:AW10)=0,"ok","Empty Cell"),IF(ISNUMBER(AX10),IF(AX10&gt;0,"ok","Entry should be greater than 0"),"Entry should be a number")))))</f>
        <v/>
      </c>
      <c r="HN10" s="14" t="str">
        <f>IF(COUNTA($C10:$FP10)=0,"",IF($G10="d","ok",IF(ISBLANK(AG10),IF(ISBLANK(AY10),"ok","2nd Ancil. Equip. section not complete"),IF(ISBLANK(AY10),IF(COUNTA(AZ10)=0,"ok","Empty Cell"),"ok"))))</f>
        <v/>
      </c>
      <c r="HO10" s="14" t="str">
        <f>IF(COUNTA($C10:$FP10)=0,"",IF($G10="d","ok",IF(ISBLANK(AG10),IF(ISBLANK(AZ10),"ok","2nd Ancil. Equip. section not complete"),IF(ISBLANK(AZ10),IF(COUNTA(AY10)=0,"ok","Empty Cell"),"ok"))))</f>
        <v/>
      </c>
      <c r="HP10" s="14" t="str">
        <f>IF(COUNTA($C10:$FP10)=0,"",IF($G10="d","ok",IF(ISBLANK(AQ10),IF(ISBLANK(BA10),"ok","3rd Ancil. Equip. section not complete"),IF(ISBLANK(BA10),IF(COUNTA(BA10:BJ10)&gt;0,"Empty cell","ok"),"ok"))))</f>
        <v/>
      </c>
      <c r="HQ10" s="14" t="str">
        <f>IF(COUNTA($C10:$FP10)=0,"",IF($G10="d","ok",IF(ISBLANK(AQ10),IF(ISBLANK(BB10),"ok","3rd Ancil. Equip. section not complete"),IF(ISBLANK(BB10),IF(COUNTA(BA10:BJ10)&gt;0,"Empty cell","ok"),"ok"))))</f>
        <v/>
      </c>
      <c r="HR10" s="14" t="str">
        <f>IF(COUNTA($C10:$FP10)=0,"",IF($G10="d","ok",IF(ISBLANK(AQ10),IF(ISBLANK(BC10),"ok","3rd Ancil. Equip. section not complete"),"ok")))</f>
        <v/>
      </c>
      <c r="HS10" s="14" t="str">
        <f>IF(COUNTA($C10:$FP10)=0,"",IF($G10="d","ok",IF(ISBLANK(AQ10),IF(ISBLANK(BD10),"ok","3rd Ancil. Equip. section not complete"),IF(ISBLANK(BD10),IF(COUNTA(BA10:BJ10)&gt;0,"Empty cell","ok"),"ok"))))</f>
        <v/>
      </c>
      <c r="HT10" s="14" t="str">
        <f>IF(COUNTA($C10:$FP10)=0,"",IF($G10="d","ok",IF(ISBLANK(AQ10),IF(ISBLANK(BE10),"ok","3rd Ancil. Equip. section not complete"),"ok")))</f>
        <v/>
      </c>
      <c r="HU10" s="14" t="str">
        <f>IF(COUNTA($C10:$FP10)=0,"",IF($G10="d","ok",IF(ISBLANK(AQ10),IF(ISBLANK(BF10),"ok","3rd Ancil. Equip. section not complete"),IF(ISBLANK(BF10),IF(COUNTA(BG10:BH10)=0,"ok","Empty Cell"),IF(ISNUMBER(BF10),IF(BF10&gt;0,"ok","Entry should be greater than 0"),"Entry should be a number")))))</f>
        <v/>
      </c>
      <c r="HV10" s="14" t="str">
        <f>IF(COUNTA($C10:$FP10)=0,"",IF($G10="d","ok",IF(ISBLANK(AQ10),IF(ISBLANK(BG10),"ok","3rd Ancil. Equip. section not complete"),IF(ISBLANK(BG10),IF(COUNTA(BF10)+COUNTA(BH10)=0,"ok","Empty Cell"),IF(ISNUMBER(BG10),IF(AND(BG10&gt;0,BG10=INT(BG10)),"ok","Entry should be an integer &gt; 0"),"Entry should be a number")))))</f>
        <v/>
      </c>
      <c r="HW10" s="14" t="str">
        <f>IF(COUNTA($C10:$FP10)=0,"",IF($G10="d","ok",IF(ISBLANK(AQ10),IF(ISBLANK(BH10),"ok","3rd Ancil. Equip. section not complete"),IF(ISBLANK(BH10),IF(COUNTA(BF10:BG10)=0,"ok","Empty Cell"),IF(ISNUMBER(BH10),IF(BH10&gt;0,"ok","Entry should be greater than 0"),"Entry should be a number")))))</f>
        <v/>
      </c>
      <c r="HX10" s="14" t="str">
        <f>IF(COUNTA($C10:$FP10)=0,"",IF($G10="d","ok",IF(ISBLANK(AQ10),IF(ISBLANK(BI10),"ok","3rd Ancil. Equip. section not complete"),IF(ISBLANK(BI10),IF(COUNTA(BJ10)=0,"ok","Empty Cell"),"ok"))))</f>
        <v/>
      </c>
      <c r="HY10" s="14" t="str">
        <f>IF(COUNTA($C10:$FP10)=0,"",IF($G10="d","ok",IF(ISBLANK(AQ10),IF(ISBLANK(BJ10),"ok","3rd Ancil. Equip. section not complete"),IF(ISBLANK(BJ10),IF(COUNTA(BI10)=0,"ok","Empty Cell"),"ok"))))</f>
        <v/>
      </c>
      <c r="HZ10" s="14" t="str">
        <f>IF(COUNTA($C10:$FP10)=0,"",IF($G10="d","ok",IF(ISBLANK(BA10),IF(ISBLANK(BK10),"ok","4th Ancil. Equip. section not complete"),IF(ISBLANK(BK10),IF(COUNTA(BK10:BT10)&gt;0,"Empty cell","ok"),"ok"))))</f>
        <v/>
      </c>
      <c r="IA10" s="14" t="str">
        <f>IF(COUNTA($C10:$FP10)=0,"",IF($G10="d","ok",IF(ISBLANK(BA10),IF(ISBLANK(BL10),"ok","4th Ancil. Equip. section not complete"),IF(ISBLANK(BL10),IF(COUNTA(BK10:BT10)&gt;0,"Empty cell","ok"),"ok"))))</f>
        <v/>
      </c>
      <c r="IB10" s="14" t="str">
        <f>IF(COUNTA($C10:$FP10)=0,"",IF($G10="d","ok",IF(ISBLANK(BA10),IF(ISBLANK(BM10),"ok","4th Ancil. Equip. section not complete"),"ok")))</f>
        <v/>
      </c>
      <c r="IC10" s="14" t="str">
        <f>IF(COUNTA($C10:$FP10)=0,"",IF($G10="d","ok",IF(ISBLANK(BA10),IF(ISBLANK(BN10),"ok","4th Ancil. Equip. section not complete"),IF(ISBLANK(BN10),IF(COUNTA(BK10:BT10)&gt;0,"Empty cell","ok"),"ok"))))</f>
        <v/>
      </c>
      <c r="ID10" s="14" t="str">
        <f>IF(COUNTA($C10:$FP10)=0,"",IF($G10="d","ok",IF(ISBLANK(BA10),IF(ISBLANK(BO10),"ok","4th Ancil. Equip. section not complete"),"ok")))</f>
        <v/>
      </c>
      <c r="IE10" s="14" t="str">
        <f>IF(COUNTA($C10:$FP10)=0,"",IF($G10="d","ok",IF(ISBLANK(BA10),IF(ISBLANK(BP10),"ok","4th Ancil. Equip. section not complete"),IF(ISBLANK(BP10),IF(COUNTA(BQ10:BR10)=0,"ok","Empty Cell"),IF(ISNUMBER(BP10),IF(BP10&gt;0,"ok","Entry should be greater than 0"),"Entry should be a number")))))</f>
        <v/>
      </c>
      <c r="IF10" s="14" t="str">
        <f>IF(COUNTA($C10:$FP10)=0,"",IF($G10="d","ok",IF(ISBLANK(BA10),IF(ISBLANK(BQ10),"ok","4th Ancil. Equip. section not complete"),IF(ISBLANK(BQ10),IF(COUNTA(BP10)+COUNTA(BR10)=0,"ok","Empty Cell"),IF(ISNUMBER(BQ10),IF(AND(BQ10&gt;0,BQ10=INT(BQ10)),"ok","Entry should be an integer &gt; 0"),"Entry should be a number")))))</f>
        <v/>
      </c>
      <c r="IG10" s="14" t="str">
        <f>IF(COUNTA($C10:$FP10)=0,"",IF($G10="d","ok",IF(ISBLANK(BA10),IF(ISBLANK(BR10),"ok","4th Ancil. Equip. section not complete"),IF(ISBLANK(BR10),IF(COUNTA(BP10:BQ10)=0,"ok","Empty Cell"),IF(ISNUMBER(BR10),IF(BR10&gt;0,"ok","Entry should be greater than 0"),"Entry should be a number")))))</f>
        <v/>
      </c>
      <c r="IH10" s="14" t="str">
        <f>IF(COUNTA($C10:$FP10)=0,"",IF($G10="d","ok",IF(ISBLANK(BA10),IF(ISBLANK(BS10),"ok","4th Ancil. Equip. section not complete"),IF(ISBLANK(BS10),IF(COUNTA(BT10)=0,"ok","Empty Cell"),"ok"))))</f>
        <v/>
      </c>
      <c r="II10" s="14" t="str">
        <f>IF(COUNTA($C10:$FP10)=0,"",IF($G10="d","ok",IF(ISBLANK(BA10),IF(ISBLANK(BT10),"ok","4th Ancil. Equip. section not complete"),IF(ISBLANK(BT10),IF(COUNTA(BS10)=0,"ok","Empty Cell"),"ok"))))</f>
        <v/>
      </c>
      <c r="IJ10" s="14" t="str">
        <f>IF(COUNTA($C10:$FP10)=0,"",IF($G10="d","ok",IF(ISBLANK(BK10),IF(ISBLANK(BU10),"ok","5th Ancil. Equip. section not complete"),IF(ISBLANK(BU10),IF(COUNTA(BU10:CD10)&gt;0,"Empty cell","ok"),"ok"))))</f>
        <v/>
      </c>
      <c r="IK10" s="14" t="str">
        <f>IF(COUNTA($C10:$FP10)=0,"",IF($G10="d","ok",IF(ISBLANK(BK10),IF(ISBLANK(BV10),"ok","5th Ancil. Equip. section not complete"),IF(ISBLANK(BV10),IF(COUNTA(BU10:CD10)&gt;0,"Empty cell","ok"),"ok"))))</f>
        <v/>
      </c>
      <c r="IL10" s="14" t="str">
        <f>IF(COUNTA($C10:$FP10)=0,"",IF($G10="d","ok",IF(ISBLANK(BK10),IF(ISBLANK(BW10),"ok","5th Ancil. Equip. section not complete"),"ok")))</f>
        <v/>
      </c>
      <c r="IM10" s="14" t="str">
        <f>IF(COUNTA($C10:$FP10)=0,"",IF($G10="d","ok",IF(ISBLANK(BK10),IF(ISBLANK(BX10),"ok","5th Ancil. Equip. section not complete"),IF(ISBLANK(BX10),IF(COUNTA(BU10:CD10)&gt;0,"Empty cell","ok"),"ok"))))</f>
        <v/>
      </c>
      <c r="IN10" s="14" t="str">
        <f>IF(COUNTA($C10:$FP10)=0,"",IF($G10="d","ok",IF(ISBLANK(BK10),IF(ISBLANK(BY10),"ok","5th Ancil. Equip. section not complete"),"ok")))</f>
        <v/>
      </c>
      <c r="IO10" s="14" t="str">
        <f>IF(COUNTA($C10:$FP10)=0,"",IF($G10="d","ok",IF(ISBLANK(BK10),IF(ISBLANK(BZ10),"ok","5th Ancil. Equip. section not complete"),IF(ISBLANK(BZ10),IF(COUNTA(CA10:CB10)=0,"ok","Empty Cell"),IF(ISNUMBER(BZ10),IF(BZ10&gt;0,"ok","Entry should be greater than 0"),"Entry should be a number")))))</f>
        <v/>
      </c>
      <c r="IP10" s="14" t="str">
        <f>IF(COUNTA($C10:$FP10)=0,"",IF($G10="d","ok",IF(ISBLANK(BK10),IF(ISBLANK(CA10),"ok","5th Ancil. Equip. section not complete"),IF(ISBLANK(CA10),IF(COUNTA(BZ10)+COUNTA(CB10)=0,"ok","Empty Cell"),IF(ISNUMBER(CA10),IF(AND(CA10&gt;0,CA10=INT(CA10)),"ok","Entry should be an integer &gt; 0"),"Entry should be a number")))))</f>
        <v/>
      </c>
      <c r="IQ10" s="14" t="str">
        <f>IF(COUNTA($C10:$FP10)=0,"",IF($G10="d","ok",IF(ISBLANK(BK10),IF(ISBLANK(CB10),"ok","5th Ancil. Equip. section not complete"),IF(ISBLANK(CB10),IF(COUNTA(BZ10:CA10)=0,"ok","Empty Cell"),IF(ISNUMBER(CB10),IF(CB10&gt;0,"ok","Entry should be greater than 0"),"Entry should be a number")))))</f>
        <v/>
      </c>
      <c r="IR10" s="14" t="str">
        <f>IF(COUNTA($C10:$FP10)=0,"",IF($G10="d","ok",IF(ISBLANK(BK10),IF(ISBLANK(CC10),"ok","5th Ancil. Equip. section not complete"),IF(ISBLANK(CC10),IF(COUNTA(CD10)=0,"ok","Empty Cell"),"ok"))))</f>
        <v/>
      </c>
      <c r="IS10" s="14" t="str">
        <f>IF(COUNTA($C10:$FP10)=0,"",IF($G10="d","ok",IF(ISBLANK(BK10),IF(ISBLANK(CD10),"ok","5th Ancil. Equip. section not complete"),IF(ISBLANK(CD10),IF(COUNTA(CC10)=0,"ok","Empty Cell"),"ok"))))</f>
        <v/>
      </c>
      <c r="IT10" s="14" t="str">
        <f>IF(COUNTA($C10:$FP10)=0,"",IF($G10="d","ok",IF(ISBLANK(BU10),IF(ISBLANK(CE10),"ok","6th Ancil. Equip. section not complete"),IF(ISBLANK(CE10),IF(COUNTA(CE10:CN10)&gt;0,"Empty cell","ok"),"ok"))))</f>
        <v/>
      </c>
      <c r="IU10" s="14" t="str">
        <f>IF(COUNTA($C10:$FP10)=0,"",IF($G10="d","ok",IF(ISBLANK(BU10),IF(ISBLANK(CF10),"ok","6th Ancil. Equip. section not complete"),IF(ISBLANK(CF10),IF(COUNTA(CE10:CN10)&gt;0,"Empty cell","ok"),"ok"))))</f>
        <v/>
      </c>
      <c r="IV10" s="14" t="str">
        <f>IF(COUNTA($C10:$FP10)=0,"",IF($G10="d","ok",IF(ISBLANK(BU10),IF(ISBLANK(CG10),"ok","6th Ancil. Equip. section not complete"),"ok")))</f>
        <v/>
      </c>
      <c r="IW10" s="14" t="str">
        <f>IF(COUNTA($C10:$FP10)=0,"",IF($G10="d","ok",IF(ISBLANK(BU10),IF(ISBLANK(CH10),"ok","6th Ancil. Equip. section not complete"),IF(ISBLANK(CH10),IF(COUNTA(CE10:CN10)&gt;0,"Empty cell","ok"),"ok"))))</f>
        <v/>
      </c>
      <c r="IX10" s="14" t="str">
        <f>IF(COUNTA($C10:$FP10)=0,"",IF($G10="d","ok",IF(ISBLANK(BU10),IF(ISBLANK(CI10),"ok","6th Ancil. Equip. section not complete"),"ok")))</f>
        <v/>
      </c>
      <c r="IY10" s="14" t="str">
        <f>IF(COUNTA($C10:$FP10)=0,"",IF($G10="d","ok",IF(ISBLANK(BU10),IF(ISBLANK(CJ10),"ok","6th Ancil. Equip. section not complete"),IF(ISBLANK(CJ10),IF(COUNTA(CK10:CL10)=0,"ok","Empty Cell"),IF(ISNUMBER(CJ10),IF(CJ10&gt;0,"ok","Entry should be greater than 0"),"Entry should be a number")))))</f>
        <v/>
      </c>
      <c r="IZ10" s="14" t="str">
        <f>IF(COUNTA($C10:$FP10)=0,"",IF($G10="d","ok",IF(ISBLANK(BU10),IF(ISBLANK(CK10),"ok","6th Ancil. Equip. section not complete"),IF(ISBLANK(CK10),IF(COUNTA(CJ10)+COUNTA(CL10)=0,"ok","Empty Cell"),IF(ISNUMBER(CK10),IF(AND(CK10&gt;0,CK10=INT(CK10)),"ok","Entry should be an integer &gt; 0"),"Entry should be a number")))))</f>
        <v/>
      </c>
      <c r="JA10" s="14" t="str">
        <f>IF(COUNTA($C10:$FP10)=0,"",IF($G10="d","ok",IF(ISBLANK(BU10),IF(ISBLANK(CL10),"ok","6th Ancil. Equip. section not complete"),IF(ISBLANK(CL10),IF(COUNTA(CJ10:CK10)=0,"ok","Empty Cell"),IF(ISNUMBER(CL10),IF(CL10&gt;0,"ok","Entry should be greater than 0"),"Entry should be a number")))))</f>
        <v/>
      </c>
      <c r="JB10" s="14" t="str">
        <f>IF(COUNTA($C10:$FP10)=0,"",IF($G10="d","ok",IF(ISBLANK(BU10),IF(ISBLANK(CM10),"ok","6th Ancil. Equip. section not complete"),IF(ISBLANK(CM10),IF(COUNTA(CN10)=0,"ok","Empty Cell"),"ok"))))</f>
        <v/>
      </c>
      <c r="JC10" s="14" t="str">
        <f>IF(COUNTA($C10:$FP10)=0,"",IF($G10="d","ok",IF(ISBLANK(BU10),IF(ISBLANK(CN10),"ok","6th Ancil. Equip. section not complete"),IF(ISBLANK(CN10),IF(COUNTA(CM10)=0,"ok","Empty Cell"),"ok"))))</f>
        <v/>
      </c>
      <c r="JD10" s="14" t="str">
        <f>IF(COUNTA($C10:$FP10)=0,"",IF($G10="d","ok",IF(ISBLANK(CE10),IF(ISBLANK(CO10),"ok","7th Ancil. Equip. section not complete"),IF(ISBLANK(CO10),IF(COUNTA(CO10:CX10)&gt;0,"Empty cell","ok"),"ok"))))</f>
        <v/>
      </c>
      <c r="JE10" s="14" t="str">
        <f>IF(COUNTA($C10:$FP10)=0,"",IF($G10="d","ok",IF(ISBLANK(CE10),IF(ISBLANK(CP10),"ok","7th Ancil. Equip. section not complete"),IF(ISBLANK(CP10),IF(COUNTA(CO10:CX10)&gt;0,"Empty cell","ok"),"ok"))))</f>
        <v/>
      </c>
      <c r="JF10" s="14" t="str">
        <f>IF(COUNTA($C10:$FP10)=0,"",IF($G10="d","ok",IF(ISBLANK(CE10),IF(ISBLANK(CQ10),"ok","7th Ancil. Equip. section not complete"),"ok")))</f>
        <v/>
      </c>
      <c r="JG10" s="14" t="str">
        <f>IF(COUNTA($C10:$FP10)=0,"",IF($G10="d","ok",IF(ISBLANK(CE10),IF(ISBLANK(CR10),"ok","7th Ancil. Equip. section not complete"),IF(ISBLANK(CR10),IF(COUNTA(CO10:CX10)&gt;0,"Empty cell","ok"),"ok"))))</f>
        <v/>
      </c>
      <c r="JH10" s="14" t="str">
        <f>IF(COUNTA($C10:$FP10)=0,"",IF($G10="d","ok",IF(ISBLANK(CE10),IF(ISBLANK(CS10),"ok","7th Ancil. Equip. section not complete"),"ok")))</f>
        <v/>
      </c>
      <c r="JI10" s="14" t="str">
        <f>IF(COUNTA($C10:$FP10)=0,"",IF($G10="d","ok",IF(ISBLANK(CE10),IF(ISBLANK(CT10),"ok","7th Ancil. Equip. section not complete"),IF(ISBLANK(CT10),IF(COUNTA(CU10:CV10)=0,"ok","Empty Cell"),IF(ISNUMBER(CT10),IF(CT10&gt;0,"ok","Entry should be greater than 0"),"Entry should be a number")))))</f>
        <v/>
      </c>
      <c r="JJ10" s="14" t="str">
        <f>IF(COUNTA($C10:$FP10)=0,"",IF($G10="d","ok",IF(ISBLANK(CE10),IF(ISBLANK(CU10),"ok","7th Ancil. Equip. section not complete"),IF(ISBLANK(CU10),IF(COUNTA(CT10)+COUNTA(CV10)=0,"ok","Empty Cell"),IF(ISNUMBER(CU10),IF(AND(CU10&gt;0,CU10=INT(CU10)),"ok","Entry should be an integer &gt; 0"),"Entry should be a number")))))</f>
        <v/>
      </c>
      <c r="JK10" s="14" t="str">
        <f>IF(COUNTA($C10:$FP10)=0,"",IF($G10="d","ok",IF(ISBLANK(CE10),IF(ISBLANK(CV10),"ok","7th Ancil. Equip. section not complete"),IF(ISBLANK(CV10),IF(COUNTA(CT10:CU10)=0,"ok","Empty Cell"),IF(ISNUMBER(CV10),IF(CV10&gt;0,"ok","Entry should be greater than 0"),"Entry should be a number")))))</f>
        <v/>
      </c>
      <c r="JL10" s="14" t="str">
        <f>IF(COUNTA($C10:$FP10)=0,"",IF($G10="d","ok",IF(ISBLANK(CE10),IF(ISBLANK(CW10),"ok","7th Ancil. Equip. section not complete"),IF(ISBLANK(CW10),IF(COUNTA(CX10)=0,"ok","Empty Cell"),"ok"))))</f>
        <v/>
      </c>
      <c r="JM10" s="14" t="str">
        <f>IF(COUNTA($C10:$FP10)=0,"",IF($G10="d","ok",IF(ISBLANK(CE10),IF(ISBLANK(CX10),"ok","7th Ancil. Equip. section not complete"),IF(ISBLANK(CX10),IF(COUNTA(CW10)=0,"ok","Empty Cell"),"ok"))))</f>
        <v/>
      </c>
      <c r="JN10" s="14" t="str">
        <f>IF(COUNTA($C10:$FP10)=0,"",IF($G10="d","ok",IF(ISBLANK(CO10),IF(ISBLANK(CY10),"ok","8th Ancil. Equip. section not complete"),IF(ISBLANK(CY10),IF(COUNTA(CY10:DH10)&gt;0,"Empty cell","ok"),"ok"))))</f>
        <v/>
      </c>
      <c r="JO10" s="14" t="str">
        <f>IF(COUNTA($C10:$FP10)=0,"",IF($G10="d","ok",IF(ISBLANK(CO10),IF(ISBLANK(CZ10),"ok","8th Ancil. Equip. section not complete"),IF(ISBLANK(CZ10),IF(COUNTA(CY10:DH10)&gt;0,"Empty cell","ok"),"ok"))))</f>
        <v/>
      </c>
      <c r="JP10" s="14" t="str">
        <f>IF(COUNTA($C10:$FP10)=0,"",IF($G10="d","ok",IF(ISBLANK(CO10),IF(ISBLANK(DA10),"ok","8th Ancil. Equip. section not complete"),"ok")))</f>
        <v/>
      </c>
      <c r="JQ10" s="14" t="str">
        <f>IF(COUNTA($C10:$FP10)=0,"",IF($G10="d","ok",IF(ISBLANK(CO10),IF(ISBLANK(DB10),"ok","8th Ancil. Equip. section not complete"),IF(ISBLANK(DB10),IF(COUNTA(CY10:DH10)&gt;0,"Empty cell","ok"),"ok"))))</f>
        <v/>
      </c>
      <c r="JR10" s="14" t="str">
        <f>IF(COUNTA($C10:$FP10)=0,"",IF($G10="d","ok",IF(ISBLANK(CO10),IF(ISBLANK(DC10),"ok","8th Ancil. Equip. section not complete"),"ok")))</f>
        <v/>
      </c>
      <c r="JS10" s="14" t="str">
        <f>IF(COUNTA($C10:$FP10)=0,"",IF($G10="d","ok",IF(ISBLANK(CO10),IF(ISBLANK(DD10),"ok","8th Ancil. Equip. section not complete"),IF(ISBLANK(DD10),IF(COUNTA(DE10:DF10)=0,"ok","Empty Cell"),IF(ISNUMBER(DD10),IF(DD10&gt;0,"ok","Entry should be greater than 0"),"Entry should be a number")))))</f>
        <v/>
      </c>
      <c r="JT10" s="14" t="str">
        <f>IF(COUNTA($C10:$FP10)=0,"",IF($G10="d","ok",IF(ISBLANK(CO10),IF(ISBLANK(DE10),"ok","8th Ancil. Equip. section not complete"),IF(ISBLANK(DE10),IF(COUNTA(DD10)+COUNTA(DF10)=0,"ok","Empty Cell"),IF(ISNUMBER(DE10),IF(AND(DE10&gt;0,DE10=INT(DE10)),"ok","Entry should be an integer &gt; 0"),"Entry should be a number")))))</f>
        <v/>
      </c>
      <c r="JU10" s="14" t="str">
        <f>IF(COUNTA($C10:$FP10)=0,"",IF($G10="d","ok",IF(ISBLANK(CO10),IF(ISBLANK(DF10),"ok","8th Ancil. Equip. section not complete"),IF(ISBLANK(DF10),IF(COUNTA(DD10:DE10)=0,"ok","Empty Cell"),IF(ISNUMBER(DF10),IF(DF10&gt;0,"ok","Entry should be greater than 0"),"Entry should be a number")))))</f>
        <v/>
      </c>
      <c r="JV10" s="14" t="str">
        <f>IF(COUNTA($C10:$FP10)=0,"",IF($G10="d","ok",IF(ISBLANK(CO10),IF(ISBLANK(DG10),"ok","8th Ancil. Equip. section not complete"),IF(ISBLANK(DG10),IF(COUNTA(DH10)=0,"ok","Empty Cell"),"ok"))))</f>
        <v/>
      </c>
      <c r="JW10" s="14" t="str">
        <f>IF(COUNTA($C10:$FP10)=0,"",IF($G10="d","ok",IF(ISBLANK(CO10),IF(ISBLANK(DH10),"ok","8th Ancil. Equip. section not complete"),IF(ISBLANK(DH10),IF(COUNTA(DG10)=0,"ok","Empty Cell"),"ok"))))</f>
        <v/>
      </c>
      <c r="JX10" s="14" t="str">
        <f>IF(COUNTA($C10:$FP10)=0,"",IF($G10="d","ok",IF(ISBLANK(CY10),IF(ISBLANK(DI10),"ok","9th Ancil. Equip. section not complete"),IF(ISBLANK(DI10),IF(COUNTA(DI10:DR10)&gt;0,"Empty cell","ok"),"ok"))))</f>
        <v/>
      </c>
      <c r="JY10" s="14" t="str">
        <f>IF(COUNTA($C10:$FP10)=0,"",IF($G10="d","ok",IF(ISBLANK(CY10),IF(ISBLANK(DJ10),"ok","9th Ancil. Equip. section not complete"),IF(ISBLANK(DJ10),IF(COUNTA(DI10:DR10)&gt;0,"Empty cell","ok"),"ok"))))</f>
        <v/>
      </c>
      <c r="JZ10" s="14" t="str">
        <f>IF(COUNTA($C10:$FP10)=0,"",IF($G10="d","ok",IF(ISBLANK(CY10),IF(ISBLANK(DK10),"ok","9th Ancil. Equip. section not complete"),"ok")))</f>
        <v/>
      </c>
      <c r="KA10" s="14" t="str">
        <f>IF(COUNTA($C10:$FP10)=0,"",IF($G10="d","ok",IF(ISBLANK(CY10),IF(ISBLANK(DL10),"ok","9th Ancil. Equip. section not complete"),IF(ISBLANK(DL10),IF(COUNTA(DI10:DR10)&gt;0,"Empty cell","ok"),"ok"))))</f>
        <v/>
      </c>
      <c r="KB10" s="14" t="str">
        <f>IF(COUNTA($C10:$FP10)=0,"",IF($G10="d","ok",IF(ISBLANK(CY10),IF(ISBLANK(DM10),"ok","9th Ancil. Equip. section not complete"),"ok")))</f>
        <v/>
      </c>
      <c r="KC10" s="14" t="str">
        <f>IF(COUNTA($C10:$FP10)=0,"",IF($G10="d","ok",IF(ISBLANK(CY10),IF(ISBLANK(DN10),"ok","9th Ancil. Equip. section not complete"),IF(ISBLANK(DN10),IF(COUNTA(DO10:DP10)=0,"ok","Empty Cell"),IF(ISNUMBER(DN10),IF(DN10&gt;0,"ok","Entry should be greater than 0"),"Entry should be a number")))))</f>
        <v/>
      </c>
      <c r="KD10" s="14" t="str">
        <f>IF(COUNTA($C10:$FP10)=0,"",IF($G10="d","ok",IF(ISBLANK(CY10),IF(ISBLANK(DO10),"ok","9th Ancil. Equip. section not complete"),IF(ISBLANK(DO10),IF(COUNTA(DN10)+COUNTA(DP10)=0,"ok","Empty Cell"),IF(ISNUMBER(DO10),IF(AND(DO10&gt;0,DO10=INT(DO10)),"ok","Entry should be an integer &gt; 0"),"Entry should be a number")))))</f>
        <v/>
      </c>
      <c r="KE10" s="14" t="str">
        <f>IF(COUNTA($C10:$FP10)=0,"",IF($G10="d","ok",IF(ISBLANK(CY10),IF(ISBLANK(DP10),"ok","9th Ancil. Equip. section not complete"),IF(ISBLANK(DP10),IF(COUNTA(DN10:DO10)=0,"ok","Empty Cell"),IF(ISNUMBER(DP10),IF(DP10&gt;0,"ok","Entry should be greater than 0"),"Entry should be a number")))))</f>
        <v/>
      </c>
      <c r="KF10" s="14" t="str">
        <f>IF(COUNTA($C10:$FP10)=0,"",IF($G10="d","ok",IF(ISBLANK(CY10),IF(ISBLANK(DQ10),"ok","9th Ancil. Equip. section not complete"),IF(ISBLANK(DQ10),IF(COUNTA(DR10)=0,"ok","Empty Cell"),"ok"))))</f>
        <v/>
      </c>
      <c r="KG10" s="14" t="str">
        <f>IF(COUNTA($C10:$FP10)=0,"",IF($G10="d","ok",IF(ISBLANK(CY10),IF(ISBLANK(DR10),"ok","9th Ancil. Equip. section not complete"),IF(ISBLANK(DR10),IF(COUNTA(DQ10)=0,"ok","Empty Cell"),"ok"))))</f>
        <v/>
      </c>
      <c r="KH10" s="14" t="str">
        <f>IF(COUNTA($C10:$FP10)=0,"",IF($G10="d","ok",IF(ISBLANK(DI10),IF(ISBLANK(DS10),"ok","10th Ancil. Equip. section not complete"),IF(ISBLANK(DS10),IF(COUNTA(DS10:EB10)&gt;0,"Empty cell","ok"),"ok"))))</f>
        <v/>
      </c>
      <c r="KI10" s="14" t="str">
        <f>IF(COUNTA($C10:$FP10)=0,"",IF($G10="d","ok",IF(ISBLANK(DI10),IF(ISBLANK(DT10),"ok","10th Ancil. Equip. section not complete"),IF(ISBLANK(DT10),IF(COUNTA(DS10:EB10)&gt;0,"Empty cell","ok"),"ok"))))</f>
        <v/>
      </c>
      <c r="KJ10" s="14" t="str">
        <f>IF(COUNTA($C10:$FP10)=0,"",IF($G10="d","ok",IF(ISBLANK(DI10),IF(ISBLANK(DU10),"ok","10th Ancil. Equip. section not complete"),"ok")))</f>
        <v/>
      </c>
      <c r="KK10" s="14" t="str">
        <f>IF(COUNTA($C10:$FP10)=0,"",IF($G10="d","ok",IF(ISBLANK(DI10),IF(ISBLANK(DV10),"ok","10th Ancil. Equip. section not complete"),IF(ISBLANK(DV10),IF(COUNTA(DS10:EB10)&gt;0,"Empty cell","ok"),"ok"))))</f>
        <v/>
      </c>
      <c r="KL10" s="14" t="str">
        <f>IF(COUNTA($C10:$FP10)=0,"",IF($G10="d","ok",IF(ISBLANK(DI10),IF(ISBLANK(DW10),"ok","10th Ancil. Equip. section not complete"),"ok")))</f>
        <v/>
      </c>
      <c r="KM10" s="14" t="str">
        <f>IF(COUNTA($C10:$FP10)=0,"",IF($G10="d","ok",IF(ISBLANK(DI10),IF(ISBLANK(DX10),"ok","10th Ancil. Equip. section not complete"),IF(ISBLANK(DX10),IF(COUNTA(DY10:DZ10)=0,"ok","Empty Cell"),IF(ISNUMBER(DX10),IF(DX10&gt;0,"ok","Entry should be greater than 0"),"Entry should be a number")))))</f>
        <v/>
      </c>
      <c r="KN10" s="14" t="str">
        <f>IF(COUNTA($C10:$FP10)=0,"",IF($G10="d","ok",IF(ISBLANK(DI10),IF(ISBLANK(DY10),"ok","10th Ancil. Equip. section not complete"),IF(ISBLANK(DY10),IF(COUNTA(DX10)+COUNTA(DZ10)=0,"ok","Empty Cell"),IF(ISNUMBER(DY10),IF(AND(DY10&gt;0,DY10=INT(DY10)),"ok","Entry should be an integer &gt; 0"),"Entry should be a number")))))</f>
        <v/>
      </c>
      <c r="KO10" s="14" t="str">
        <f>IF(COUNTA($C10:$FP10)=0,"",IF($G10="d","ok",IF(ISBLANK(DI10),IF(ISBLANK(DZ10),"ok","10th Ancil. Equip. section not complete"),IF(ISBLANK(DZ10),IF(COUNTA(DX10:DY10)=0,"ok","Empty Cell"),IF(ISNUMBER(DZ10),IF(DZ10&gt;0,"ok","Entry should be greater than 0"),"Entry should be a number")))))</f>
        <v/>
      </c>
      <c r="KP10" s="14" t="str">
        <f>IF(COUNTA($C10:$FP10)=0,"",IF($G10="d","ok",IF(ISBLANK(DI10),IF(ISBLANK(EA10),"ok","10th Ancil. Equip. section not complete"),IF(ISBLANK(EA10),IF(COUNTA(EB10)=0,"ok","Empty Cell"),"ok"))))</f>
        <v/>
      </c>
      <c r="KQ10" s="14" t="str">
        <f>IF(COUNTA($C10:$FP10)=0,"",IF($G10="d","ok",IF(ISBLANK(DI10),IF(ISBLANK(EB10),"ok","10th Ancil. Equip. section not complete"),IF(ISBLANK(EB10),IF(COUNTA(EA10)=0,"ok","Empty Cell"),"ok"))))</f>
        <v/>
      </c>
      <c r="KR10" s="14" t="str">
        <f>IF(COUNTA($C10:$FP10)=0,"",IF($G10="d","ok",IF(ISBLANK(DS10),IF(ISBLANK(EC10),"ok","11th Ancil. Equip. section not complete"),IF(ISBLANK(EC10),IF(COUNTA(EC10:EL10)&gt;0,"Empty cell","ok"),"ok"))))</f>
        <v/>
      </c>
      <c r="KS10" s="14" t="str">
        <f>IF(COUNTA($C10:$FP10)=0,"",IF($G10="d","ok",IF(ISBLANK(DS10),IF(ISBLANK(ED10),"ok","11th Ancil. Equip. section not complete"),IF(ISBLANK(ED10),IF(COUNTA(EC10:EL10)&gt;0,"Empty cell","ok"),"ok"))))</f>
        <v/>
      </c>
      <c r="KT10" s="14" t="str">
        <f>IF(COUNTA($C10:$FP10)=0,"",IF($G10="d","ok",IF(ISBLANK(DS10),IF(ISBLANK(EE10),"ok","11th Ancil. Equip. section not complete"),"ok")))</f>
        <v/>
      </c>
      <c r="KU10" s="14" t="str">
        <f>IF(COUNTA($C10:$FP10)=0,"",IF($G10="d","ok",IF(ISBLANK(DS10),IF(ISBLANK(EF10),"ok","11th Ancil. Equip. section not complete"),IF(ISBLANK(EF10),IF(COUNTA(EC10:EL10)&gt;0,"Empty cell","ok"),"ok"))))</f>
        <v/>
      </c>
      <c r="KV10" s="14" t="str">
        <f>IF(COUNTA($C10:$FP10)=0,"",IF($G10="d","ok",IF(ISBLANK(DS10),IF(ISBLANK(EG10),"ok","11th Ancil. Equip. section not complete"),"ok")))</f>
        <v/>
      </c>
      <c r="KW10" s="14" t="str">
        <f>IF(COUNTA($C10:$FP10)=0,"",IF($G10="d","ok",IF(ISBLANK(DS10),IF(ISBLANK(EH10),"ok","11th Ancil. Equip. section not complete"),IF(ISBLANK(EH10),IF(COUNTA(EI10:EJ10)=0,"ok","Empty Cell"),IF(ISNUMBER(EH10),IF(EH10&gt;0,"ok","Entry should be greater than 0"),"Entry should be a number")))))</f>
        <v/>
      </c>
      <c r="KX10" s="14" t="str">
        <f>IF(COUNTA($C10:$FP10)=0,"",IF($G10="d","ok",IF(ISBLANK(DS10),IF(ISBLANK(EI10),"ok","11th Ancil. Equip. section not complete"),IF(ISBLANK(EI10),IF(COUNTA(EH10)+COUNTA(EJ10)=0,"ok","Empty Cell"),IF(ISNUMBER(EI10),IF(AND(EI10&gt;0,EI10=INT(EI10)),"ok","Entry should be an integer &gt; 0"),"Entry should be a number")))))</f>
        <v/>
      </c>
      <c r="KY10" s="14" t="str">
        <f>IF(COUNTA($C10:$FP10)=0,"",IF($G10="d","ok",IF(ISBLANK(DS10),IF(ISBLANK(EJ10),"ok","11th Ancil. Equip. section not complete"),IF(ISBLANK(EJ10),IF(COUNTA(EH10:EI10)=0,"ok","Empty Cell"),IF(ISNUMBER(EJ10),IF(EJ10&gt;0,"ok","Entry should be greater than 0"),"Entry should be a number")))))</f>
        <v/>
      </c>
      <c r="KZ10" s="14" t="str">
        <f>IF(COUNTA($C10:$FP10)=0,"",IF($G10="d","ok",IF(ISBLANK(DS10),IF(ISBLANK(EK10),"ok","11th Ancil. Equip. section not complete"),IF(ISBLANK(EK10),IF(COUNTA(EL10)=0,"ok","Empty Cell"),"ok"))))</f>
        <v/>
      </c>
      <c r="LA10" s="14" t="str">
        <f>IF(COUNTA($C10:$FP10)=0,"",IF($G10="d","ok",IF(ISBLANK(DS10),IF(ISBLANK(EL10),"ok","11th Ancil. Equip. section not complete"),IF(ISBLANK(EL10),IF(COUNTA(EK10)=0,"ok","Empty Cell"),"ok"))))</f>
        <v/>
      </c>
      <c r="LB10" s="14" t="str">
        <f>IF(COUNTA($C10:$FP10)=0,"",IF($G10="d","ok",IF(ISBLANK(EC10),IF(ISBLANK(EM10),"ok","12th Ancil. Equip. section not complete"),IF(ISBLANK(EM10),IF(COUNTA(EM10:EV10)&gt;0,"Empty cell","ok"),"ok"))))</f>
        <v/>
      </c>
      <c r="LC10" s="14" t="str">
        <f>IF(COUNTA($C10:$FP10)=0,"",IF($G10="d","ok",IF(ISBLANK(EC10),IF(ISBLANK(EN10),"ok","12th Ancil. Equip. section not complete"),IF(ISBLANK(EN10),IF(COUNTA(EM10:EV10)&gt;0,"Empty cell","ok"),"ok"))))</f>
        <v/>
      </c>
      <c r="LD10" s="14" t="str">
        <f>IF(COUNTA($C10:$FP10)=0,"",IF($G10="d","ok",IF(ISBLANK(EC10),IF(ISBLANK(EO10),"ok","12th Ancil. Equip. section not complete"),"ok")))</f>
        <v/>
      </c>
      <c r="LE10" s="14" t="str">
        <f>IF(COUNTA($C10:$FP10)=0,"",IF($G10="d","ok",IF(ISBLANK(EC10),IF(ISBLANK(EP10),"ok","12th Ancil. Equip. section not complete"),IF(ISBLANK(EP10),IF(COUNTA(EM10:EV10)&gt;0,"Empty cell","ok"),"ok"))))</f>
        <v/>
      </c>
      <c r="LF10" s="14" t="str">
        <f>IF(COUNTA($C10:$FP10)=0,"",IF($G10="d","ok",IF(ISBLANK(EC10),IF(ISBLANK(EQ10),"ok","12th Ancil. Equip. section not complete"),"ok")))</f>
        <v/>
      </c>
      <c r="LG10" s="14" t="str">
        <f>IF(COUNTA($C10:$FP10)=0,"",IF($G10="d","ok",IF(ISBLANK(EC10),IF(ISBLANK(ER10),"ok","12th Ancil. Equip. section not complete"),IF(ISBLANK(ER10),IF(COUNTA(ES10:ET10)=0,"ok","Empty Cell"),IF(ISNUMBER(ER10),IF(ER10&gt;0,"ok","Entry should be greater than 0"),"Entry should be a number")))))</f>
        <v/>
      </c>
      <c r="LH10" s="14" t="str">
        <f>IF(COUNTA($C10:$FP10)=0,"",IF($G10="d","ok",IF(ISBLANK(EC10),IF(ISBLANK(ES10),"ok","12th Ancil. Equip. section not complete"),IF(ISBLANK(ES10),IF(COUNTA(ER10)+COUNTA(ET10)=0,"ok","Empty Cell"),IF(ISNUMBER(ES10),IF(AND(ES10&gt;0,ES10=INT(ES10)),"ok","Entry should be an integer &gt; 0"),"Entry should be a number")))))</f>
        <v/>
      </c>
      <c r="LI10" s="14" t="str">
        <f>IF(COUNTA($C10:$FP10)=0,"",IF($G10="d","ok",IF(ISBLANK(EC10),IF(ISBLANK(ET10),"ok","12th Ancil. Equip. section not complete"),IF(ISBLANK(ET10),IF(COUNTA(ER10:ES10)=0,"ok","Empty Cell"),IF(ISNUMBER(ET10),IF(ET10&gt;0,"ok","Entry should be greater than 0"),"Entry should be a number")))))</f>
        <v/>
      </c>
      <c r="LJ10" s="14" t="str">
        <f>IF(COUNTA($C10:$FP10)=0,"",IF($G10="d","ok",IF(ISBLANK(EC10),IF(ISBLANK(EU10),"ok","12th Ancil. Equip. section not complete"),IF(ISBLANK(EU10),IF(COUNTA(EV10)=0,"ok","Empty Cell"),"ok"))))</f>
        <v/>
      </c>
      <c r="LK10" s="14" t="str">
        <f>IF(COUNTA($C10:$FP10)=0,"",IF($G10="d","ok",IF(ISBLANK(EC10),IF(ISBLANK(EV10),"ok","12th Ancil. Equip. section not complete"),IF(ISBLANK(EV10),IF(COUNTA(EU10)=0,"ok","Empty Cell"),"ok"))))</f>
        <v/>
      </c>
      <c r="LL10" s="14" t="str">
        <f>IF(COUNTA($C10:$FP10)=0,"",IF($G10="d","ok",IF(ISBLANK(EM10),IF(ISBLANK(EW10),"ok","13th Ancil. Equip. section not complete"),IF(ISBLANK(EW10),IF(COUNTA(EW10:FF10)&gt;0,"Empty cell","ok"),"ok"))))</f>
        <v/>
      </c>
      <c r="LM10" s="14" t="str">
        <f>IF(COUNTA($C10:$FP10)=0,"",IF($G10="d","ok",IF(ISBLANK(EM10),IF(ISBLANK(EX10),"ok","13th Ancil. Equip. section not complete"),IF(ISBLANK(EX10),IF(COUNTA(EW10:FF10)&gt;0,"Empty cell","ok"),"ok"))))</f>
        <v/>
      </c>
      <c r="LN10" s="14" t="str">
        <f>IF(COUNTA($C10:$FP10)=0,"",IF($G10="d","ok",IF(ISBLANK(EM10),IF(ISBLANK(EY10),"ok","13th Ancil. Equip. section not complete"),"ok")))</f>
        <v/>
      </c>
      <c r="LO10" s="14" t="str">
        <f>IF(COUNTA($C10:$FP10)=0,"",IF($G10="d","ok",IF(ISBLANK(EM10),IF(ISBLANK(EZ10),"ok","13th Ancil. Equip. section not complete"),IF(ISBLANK(EZ10),IF(COUNTA(EW10:FF10)&gt;0,"Empty cell","ok"),"ok"))))</f>
        <v/>
      </c>
      <c r="LP10" s="14" t="str">
        <f>IF(COUNTA($C10:$FP10)=0,"",IF($G10="d","ok",IF(ISBLANK(EM10),IF(ISBLANK(FA10),"ok","13th Ancil. Equip. section not complete"),"ok")))</f>
        <v/>
      </c>
      <c r="LQ10" s="14" t="str">
        <f>IF(COUNTA($C10:$FP10)=0,"",IF($G10="d","ok",IF(ISBLANK(EM10),IF(ISBLANK(FB10),"ok","13th Ancil. Equip. section not complete"),IF(ISBLANK(FB10),IF(COUNTA(FC10:FD10)=0,"ok","Empty Cell"),IF(ISNUMBER(FB10),IF(FB10&gt;0,"ok","Entry should be greater than 0"),"Entry should be a number")))))</f>
        <v/>
      </c>
      <c r="LR10" s="14" t="str">
        <f>IF(COUNTA($C10:$FP10)=0,"",IF($G10="d","ok",IF(ISBLANK(EM10),IF(ISBLANK(FC10),"ok","13th Ancil. Equip. section not complete"),IF(ISBLANK(FC10),IF(COUNTA(FB10)+COUNTA(FD10)=0,"ok","Empty Cell"),IF(ISNUMBER(FC10),IF(AND(FC10&gt;0,FC10=INT(FC10)),"ok","Entry should be an integer &gt; 0"),"Entry should be a number")))))</f>
        <v/>
      </c>
      <c r="LS10" s="14" t="str">
        <f>IF(COUNTA($C10:$FP10)=0,"",IF($G10="d","ok",IF(ISBLANK(EM10),IF(ISBLANK(FD10),"ok","13th Ancil. Equip. section not complete"),IF(ISBLANK(FD10),IF(COUNTA(FB10:FC10)=0,"ok","Empty Cell"),IF(ISNUMBER(FD10),IF(FD10&gt;0,"ok","Entry should be greater than 0"),"Entry should be a number")))))</f>
        <v/>
      </c>
      <c r="LT10" s="14" t="str">
        <f>IF(COUNTA($C10:$FP10)=0,"",IF($G10="d","ok",IF(ISBLANK(EM10),IF(ISBLANK(FE10),"ok","13th Ancil. Equip. section not complete"),IF(ISBLANK(FE10),IF(COUNTA(FF10)=0,"ok","Empty Cell"),"ok"))))</f>
        <v/>
      </c>
      <c r="LU10" s="14" t="str">
        <f>IF(COUNTA($C10:$FP10)=0,"",IF($G10="d","ok",IF(ISBLANK(EM10),IF(ISBLANK(FF10),"ok","13th Ancil. Equip. section not complete"),IF(ISBLANK(FF10),IF(COUNTA(FE10)=0,"ok","Empty Cell"),"ok"))))</f>
        <v/>
      </c>
      <c r="LV10" s="14" t="str">
        <f>IF(COUNTA($C10:$FP10)=0,"",IF($G10="d","ok",IF(ISBLANK(EW10),IF(ISBLANK(FG10),"ok","14th Ancil. Equip. section not complete"),IF(ISBLANK(FG10),IF(COUNTA(FG10:FP10)&gt;0,"Empty cell","ok"),"ok"))))</f>
        <v/>
      </c>
      <c r="LW10" s="14" t="str">
        <f>IF(COUNTA($C10:$FP10)=0,"",IF($G10="d","ok",IF(ISBLANK(EW10),IF(ISBLANK(FH10),"ok","14th Ancil. Equip. section not complete"),IF(ISBLANK(FH10),IF(COUNTA(FG10:FP10)&gt;0,"Empty cell","ok"),"ok"))))</f>
        <v/>
      </c>
      <c r="LX10" s="14" t="str">
        <f>IF(COUNTA($C10:$FP10)=0,"",IF($G10="d","ok",IF(ISBLANK(EW10),IF(ISBLANK(FI10),"ok","14th Ancil. Equip. section not complete"),"ok")))</f>
        <v/>
      </c>
      <c r="LY10" s="14" t="str">
        <f>IF(COUNTA($C10:$FP10)=0,"",IF($G10="d","ok",IF(ISBLANK(EW10),IF(ISBLANK(FJ10),"ok","14th Ancil. Equip. section not complete"),IF(ISBLANK(FJ10),IF(COUNTA(FG10:FP10)&gt;0,"Empty cell","ok"),"ok"))))</f>
        <v/>
      </c>
      <c r="LZ10" s="14" t="str">
        <f>IF(COUNTA($C10:$FP10)=0,"",IF($G10="d","ok",IF(ISBLANK(EW10),IF(ISBLANK(FK10),"ok","14th Ancil. Equip. section not complete"),"ok")))</f>
        <v/>
      </c>
      <c r="MA10" s="14" t="str">
        <f>IF(COUNTA($C10:$FP10)=0,"",IF($G10="d","ok",IF(ISBLANK(EW10),IF(ISBLANK(FL10),"ok","14th Ancil. Equip. section not complete"),IF(ISBLANK(FL10),IF(COUNTA(FM10:FN10)=0,"ok","Empty Cell"),IF(ISNUMBER(FL10),IF(FL10&gt;0,"ok","Entry should be greater than 0"),"Entry should be a number")))))</f>
        <v/>
      </c>
      <c r="MB10" s="14" t="str">
        <f>IF(COUNTA($C10:$FP10)=0,"",IF($G10="d","ok",IF(ISBLANK(EW10),IF(ISBLANK(FM10),"ok","14th Ancil. Equip. section not complete"),IF(ISBLANK(FM10),IF(COUNTA(FL10)+COUNTA(FN10)=0,"ok","Empty Cell"),IF(ISNUMBER(FM10),IF(AND(FM10&gt;0,FM10=INT(FM10)),"ok","Entry should be an integer &gt; 0"),"Entry should be a number")))))</f>
        <v/>
      </c>
      <c r="MC10" s="14" t="str">
        <f>IF(COUNTA($C10:$FP10)=0,"",IF($G10="d","ok",IF(ISBLANK(EW10),IF(ISBLANK(FN10),"ok","14th Ancil. Equip. section not complete"),IF(ISBLANK(FN10),IF(COUNTA(FL10:FM10)=0,"ok","Empty Cell"),IF(ISNUMBER(FN10),IF(FN10&gt;0,"ok","Entry should be greater than 0"),"Entry should be a number")))))</f>
        <v/>
      </c>
      <c r="MD10" s="14" t="str">
        <f>IF(COUNTA($C10:$FP10)=0,"",IF($G10="d","ok",IF(ISBLANK(EW10),IF(ISBLANK(FO10),"ok","14th Ancil. Equip. section not complete"),IF(ISBLANK(FO10),IF(COUNTA(FP10)=0,"ok","Empty Cell"),"ok"))))</f>
        <v/>
      </c>
      <c r="ME10" s="14" t="str">
        <f>IF(COUNTA($C10:$FP10)=0,"",IF($G10="d","ok",IF(ISBLANK(EW10),IF(ISBLANK(FP10),"ok","14th Ancil. Equip. section not complete"),IF(ISBLANK(FP10),IF(COUNTA(FO10)=0,"ok","Empty Cell"),"ok"))))</f>
        <v/>
      </c>
      <c r="MF10" s="15"/>
      <c r="MI10" s="16" t="s">
        <v>2</v>
      </c>
      <c r="MJ10" s="17">
        <v>170</v>
      </c>
      <c r="MK10" s="17"/>
      <c r="ML10" s="52" t="str">
        <f t="shared" ref="ML10:ML41" si="21">IF(FW10="ok",VLOOKUP(H10,PrClDesc,2),"")</f>
        <v/>
      </c>
      <c r="MN10" s="18" t="s">
        <v>5</v>
      </c>
    </row>
    <row r="11" spans="1:405" s="16" customFormat="1" ht="25.5">
      <c r="A11" s="50">
        <v>2</v>
      </c>
      <c r="B11" s="51" t="str">
        <f t="shared" si="4"/>
        <v/>
      </c>
      <c r="C11" s="73"/>
      <c r="D11" s="76"/>
      <c r="E11" s="76"/>
      <c r="F11" s="76"/>
      <c r="G11" s="29"/>
      <c r="H11" s="28"/>
      <c r="I11" s="29"/>
      <c r="J11" s="29"/>
      <c r="K11" s="46"/>
      <c r="L11" s="29"/>
      <c r="M11" s="46"/>
      <c r="N11" s="46"/>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82"/>
      <c r="FQ11" s="80"/>
      <c r="FR11" s="14" t="str">
        <f t="shared" si="5"/>
        <v/>
      </c>
      <c r="FS11" s="14" t="str">
        <f t="shared" si="6"/>
        <v/>
      </c>
      <c r="FT11" s="14" t="str">
        <f t="shared" si="7"/>
        <v/>
      </c>
      <c r="FU11" s="14" t="str">
        <f t="shared" si="8"/>
        <v/>
      </c>
      <c r="FV11" s="14" t="str">
        <f t="shared" si="9"/>
        <v/>
      </c>
      <c r="FW11" s="14" t="str">
        <f t="shared" si="10"/>
        <v/>
      </c>
      <c r="FX11" s="14" t="str">
        <f t="shared" ref="FX11:FX74" si="22">IF(COUNTA($C11:$FP11)=0,"",IF(G11="d","ok",IF(ISBLANK($I11),"Empty cell",IF(OR(N11="yes",N11="y"),IF(I11=0,"ok","Entry should be 0"),IF(OR(N11="no",N11="n"),IF(ISNUMBER(I11),IF(INT(I11)=I11,IF(I11&gt;0,"ok","Entry should be a positive integer"),"Entry should be a positive integer"),"Entry should be a positive integer"),IF(ISNUMBER(I11),IF(INT(I11)=I11,IF(I11&gt;=0,"ok","Need to answer AEDM question"),"Need to answer AEDM question"),"Need to answer AEDM question"))))))</f>
        <v/>
      </c>
      <c r="FY11" s="14" t="str">
        <f t="shared" si="11"/>
        <v/>
      </c>
      <c r="FZ11" s="14" t="str">
        <f t="shared" si="12"/>
        <v/>
      </c>
      <c r="GA11" s="14" t="str">
        <f t="shared" si="13"/>
        <v/>
      </c>
      <c r="GB11" s="14" t="str">
        <f t="shared" si="14"/>
        <v/>
      </c>
      <c r="GC11" s="14" t="str">
        <f t="shared" si="15"/>
        <v/>
      </c>
      <c r="GD11" s="14" t="str">
        <f t="shared" ref="GD11:GD74" si="23">IF(COUNTA($C11:$FP11)=0,"",IF($G11="d","ok",IF(OR($H11=1,$H11=3),IF(ISBLANK($O11),"Empty cell",IF(ISNUMBER($O11),IF($O11&gt;=0,IF($O11&lt;=1,"ok","Entry should be &lt;= 1"),"Entry should be &gt;= 0"),"Entry should be a number")),IF(ISBLANK($O11),"ok","No entry should be made"))))</f>
        <v/>
      </c>
      <c r="GE11" s="14" t="str">
        <f t="shared" ref="GE11:GE74" si="24">IF(COUNTA($C11:$FP11)=0,"",IF($G11="d","ok",IF(OR($H11=2,$H11=4),IF(ISBLANK($P11),"Empty cell",IF(ISNUMBER($P11),IF($P11&gt;=0,IF($P11&lt;=1,"ok","Entry should be &lt;= 1"),"Entry should be &gt;= 0"),"Entry should be a number")),IF(ISBLANK($P11),"ok","No entry should be made"))))</f>
        <v/>
      </c>
      <c r="GF11" s="14" t="str">
        <f t="shared" si="16"/>
        <v/>
      </c>
      <c r="GG11" s="14" t="str">
        <f t="shared" si="17"/>
        <v/>
      </c>
      <c r="GH11" s="14" t="str">
        <f t="shared" si="18"/>
        <v/>
      </c>
      <c r="GI11" s="14" t="str">
        <f t="shared" si="19"/>
        <v/>
      </c>
      <c r="GJ11" s="14" t="str">
        <f t="shared" si="20"/>
        <v/>
      </c>
      <c r="GK11" s="14" t="str">
        <f t="shared" ref="GK11:GK74" si="25">IF(COUNTA($C11:$FP11)=0,"",IF($G11="d","ok",IF(ISBLANK($V11),"ok",IF(RIGHT($V11,4)=".pdf",IF(LEFT($V11,3)="DOE",IF(ISNUMBER(VALUE(MID($V11,4,4))),"ok","Filename is not in correct format"),"Filename is not in correct format"),"Filename is not in correct format"))))</f>
        <v/>
      </c>
      <c r="GL11" s="14" t="str">
        <f t="shared" ref="GL11:GL74" si="26">IF(COUNTA($C11:$FP11)=0,"",IF($G11="d","ok",IF(ISBLANK($V11),IF(ISBLANK($W11),"ok","No Ancillary Equip. Instr."),IF(ISBLANK($W11),"Empty cell","ok"))))</f>
        <v/>
      </c>
      <c r="GM11" s="14" t="str">
        <f t="shared" ref="GM11:GM74" si="27">IF(COUNTA($C11:$FP11)=0,"",IF($G11="d","ok",IF(ISBLANK($V11),IF(ISBLANK($X11),"ok","No Ancillary Equip. Instr."),IF(ISBLANK($X11),"Empty cell","ok"))))</f>
        <v/>
      </c>
      <c r="GN11" s="14" t="str">
        <f t="shared" ref="GN11:GN74" si="28">IF(COUNTA($C11:$FP11)=0,"",IF($G11="d","ok",IF(ISBLANK($V11),IF(ISBLANK($Y11),"ok","No Ancillary Equip. Instr."),"ok")))</f>
        <v/>
      </c>
      <c r="GO11" s="14" t="str">
        <f t="shared" ref="GO11:GO74" si="29">IF(COUNTA($C11:$FP11)=0,"",IF($G11="d","ok",IF(ISBLANK($V11),IF(ISBLANK($Z11),"ok","No Ancillary Equip. Instr."),IF(ISBLANK($Z11),"Empty cell","ok"))))</f>
        <v/>
      </c>
      <c r="GP11" s="14" t="str">
        <f t="shared" ref="GP11:GP74" si="30">IF(COUNTA($C11:$FP11)=0,"",IF($G11="d","ok",IF(ISBLANK($V11),IF(ISBLANK($AA11),"ok","No Ancillary Equip. Instr."),"ok")))</f>
        <v/>
      </c>
      <c r="GQ11" s="14" t="str">
        <f t="shared" ref="GQ11:GQ74" si="31">IF(COUNTA($C11:$FP11)=0,"",IF($G11="d","ok",IF(ISBLANK($V11),IF(ISBLANK($AB11),"ok","No Ancillary Equip. Instr."),IF(ISBLANK($AB11),IF(COUNTA($AC11:$AD11)=0,"ok","Empty Cell"),IF(ISNUMBER($AB11),IF($AB11&gt;0,"ok","Entry should be greater than 0"),"Entry should be a number")))))</f>
        <v/>
      </c>
      <c r="GR11" s="14" t="str">
        <f t="shared" ref="GR11:GR74" si="32">IF(COUNTA($C11:$FP11)=0,"",IF($G11="d","ok",IF(ISBLANK($V11),IF(ISBLANK($AC11),"ok","No Ancillary Equip. Instr."),IF(ISBLANK($AC11),IF(COUNTA($AB11)+COUNTA($AD11)=0,"ok","Empty Cell"),IF(ISNUMBER($AC11),IF(AND($AC11&gt;0,$AC11=INT($AC11)),"ok","Entry should be an integer &gt; 0"),"Entry should be a number")))))</f>
        <v/>
      </c>
      <c r="GS11" s="14" t="str">
        <f t="shared" ref="GS11:GS74" si="33">IF(COUNTA($C11:$FP11)=0,"",IF($G11="d","ok",IF(ISBLANK($V11),IF(ISBLANK($AD11),"ok","No Ancillary Equip. Instr."),IF(ISBLANK($AD11),IF(COUNTA($AB11:$AC11)=0,"ok","Empty Cell"),IF(ISNUMBER($AD11),IF($AD11&gt;0,"ok","Entry should be greater than 0"),"Entry should be a number")))))</f>
        <v/>
      </c>
      <c r="GT11" s="14" t="str">
        <f t="shared" ref="GT11:GT74" si="34">IF(COUNTA($C11:$FP11)=0,"",IF($G11="d","ok",IF(ISBLANK($V11),IF(ISBLANK($AE11),"ok","No Ancillary Equip. Instr."),IF(ISBLANK($AE11),IF(COUNTA($AF11)=0,"ok","Empty Cell"),"ok"))))</f>
        <v/>
      </c>
      <c r="GU11" s="14" t="str">
        <f t="shared" ref="GU11:GU74" si="35">IF(COUNTA($C11:$FP11)=0,"",IF($G11="d","ok",IF(ISBLANK($V11),IF(ISBLANK($AF11),"ok","No Ancillary Equip. Instr."),IF(ISBLANK($AF11),IF(COUNTA($AE11)=0,"ok","Empty Cell"),"ok"))))</f>
        <v/>
      </c>
      <c r="GV11" s="14" t="str">
        <f t="shared" ref="GV11:GV74" si="36">IF(COUNTA($C11:$FP11)=0,"",IF($G11="d","ok",IF(ISBLANK(W11),IF(ISBLANK(AG11),"ok","1st Ancil. Equip. section not complete"),IF(ISBLANK(AG11),IF(COUNTA(AG11:AP11)&gt;0,"Empty cell","ok"),"ok"))))</f>
        <v/>
      </c>
      <c r="GW11" s="14" t="str">
        <f t="shared" ref="GW11:GW74" si="37">IF(COUNTA($C11:$FP11)=0,"",IF($G11="d","ok",IF(ISBLANK(W11),IF(ISBLANK(AH11),"ok","1st Ancil. Equip. section not complete"),IF(ISBLANK(AH11),IF(COUNTA(AG11:AP11)&gt;0,"Empty cell","ok"),"ok"))))</f>
        <v/>
      </c>
      <c r="GX11" s="14" t="str">
        <f t="shared" ref="GX11:GX74" si="38">IF(COUNTA($C11:$FP11)=0,"",IF($G11="d","ok",IF(ISBLANK(W11),IF(ISBLANK(AI11),"ok","1st Ancil. Equip. section not complete"),"ok")))</f>
        <v/>
      </c>
      <c r="GY11" s="14" t="str">
        <f t="shared" ref="GY11:GY74" si="39">IF(COUNTA($C11:$FP11)=0,"",IF($G11="d","ok",IF(ISBLANK(W11),IF(ISBLANK(AJ11),"ok","1st Ancil. Equip. section not complete"),IF(ISBLANK(AJ11),IF(COUNTA(AG11:AP11)&gt;0,"Empty cell","ok"),"ok"))))</f>
        <v/>
      </c>
      <c r="GZ11" s="14" t="str">
        <f t="shared" ref="GZ11:GZ74" si="40">IF(COUNTA($C11:$FP11)=0,"",IF($G11="d","ok",IF(ISBLANK(W11),IF(ISBLANK(AK11),"ok","1st Ancil. Equip. section not complete"),"ok")))</f>
        <v/>
      </c>
      <c r="HA11" s="14" t="str">
        <f t="shared" ref="HA11:HA74" si="41">IF(COUNTA($C11:$FP11)=0,"",IF($G11="d","ok",IF(ISBLANK(W11),IF(ISBLANK(AL11),"ok","1st Ancil. Equip. section not complete"),IF(ISBLANK(AL11),IF(COUNTA(AM11:AN11)=0,"ok","Empty Cell"),IF(ISNUMBER(AL11),IF(AL11&gt;0,"ok","Entry should be greater than 0"),"Entry should be a number")))))</f>
        <v/>
      </c>
      <c r="HB11" s="14" t="str">
        <f t="shared" ref="HB11:HB74" si="42">IF(COUNTA($C11:$FP11)=0,"",IF($G11="d","ok",IF(ISBLANK(W11),IF(ISBLANK(AM11),"ok","1st Ancil. Equip. section not complete"),IF(ISBLANK(AM11),IF(COUNTA(AL11)+COUNTA(AN11)=0,"ok","Empty Cell"),IF(ISNUMBER(AM11),IF(AND(AM11&gt;0,AM11=INT(AM11)),"ok","Entry should be an integer &gt; 0"),"Entry should be a number")))))</f>
        <v/>
      </c>
      <c r="HC11" s="14" t="str">
        <f t="shared" ref="HC11:HC74" si="43">IF(COUNTA($C11:$FP11)=0,"",IF($G11="d","ok",IF(ISBLANK(W11),IF(ISBLANK(AN11),"ok","1st Ancil. Equip. section not complete"),IF(ISBLANK(AN11),IF(COUNTA(AL11:AM11)=0,"ok","Empty Cell"),IF(ISNUMBER(AN11),IF(AN11&gt;0,"ok","Entry should be greater than 0"),"Entry should be a number")))))</f>
        <v/>
      </c>
      <c r="HD11" s="14" t="str">
        <f t="shared" ref="HD11:HD74" si="44">IF(COUNTA($C11:$FP11)=0,"",IF($G11="d","ok",IF(ISBLANK(W11),IF(ISBLANK(AO11),"ok","1st Ancil. Equip. section not complete"),IF(ISBLANK(AO11),IF(COUNTA(AP11)=0,"ok","Empty Cell"),"ok"))))</f>
        <v/>
      </c>
      <c r="HE11" s="14" t="str">
        <f t="shared" ref="HE11:HE74" si="45">IF(COUNTA($C11:$FP11)=0,"",IF($G11="d","ok",IF(ISBLANK(W11),IF(ISBLANK(AP11),"ok","1st Ancil. Equip. section not complete"),IF(ISBLANK(AP11),IF(COUNTA(AO11)=0,"ok","Empty Cell"),"ok"))))</f>
        <v/>
      </c>
      <c r="HF11" s="14" t="str">
        <f t="shared" ref="HF11:HF74" si="46">IF(COUNTA($C11:$FP11)=0,"",IF($G11="d","ok",IF(ISBLANK(AG11),IF(ISBLANK(AQ11),"ok","2nd Ancil. Equip. section not complete"),IF(ISBLANK(AQ11),IF(COUNTA(AQ11:AZ11)&gt;0,"Empty cell","ok"),"ok"))))</f>
        <v/>
      </c>
      <c r="HG11" s="14" t="str">
        <f t="shared" ref="HG11:HG74" si="47">IF(COUNTA($C11:$FP11)=0,"",IF($G11="d","ok",IF(ISBLANK(AG11),IF(ISBLANK(AR11),"ok","2nd Ancil. Equip. section not complete"),IF(ISBLANK(AR11),IF(COUNTA(AQ11:AZ11)&gt;0,"Empty cell","ok"),"ok"))))</f>
        <v/>
      </c>
      <c r="HH11" s="14" t="str">
        <f t="shared" ref="HH11:HH74" si="48">IF(COUNTA($C11:$FP11)=0,"",IF($G11="d","ok",IF(ISBLANK(AG11),IF(ISBLANK(AS11),"ok","2nd Ancil. Equip. section not complete"),"ok")))</f>
        <v/>
      </c>
      <c r="HI11" s="14" t="str">
        <f t="shared" ref="HI11:HI74" si="49">IF(COUNTA($C11:$FP11)=0,"",IF($G11="d","ok",IF(ISBLANK(AG11),IF(ISBLANK(AT11),"ok","2nd Ancil. Equip. section not complete"),IF(ISBLANK(AT11),IF(COUNTA(AQ11:AZ11)&gt;0,"Empty cell","ok"),"ok"))))</f>
        <v/>
      </c>
      <c r="HJ11" s="14" t="str">
        <f t="shared" ref="HJ11:HJ74" si="50">IF(COUNTA($C11:$FP11)=0,"",IF($G11="d","ok",IF(ISBLANK(AG11),IF(ISBLANK(AU11),"ok","2nd Ancil. Equip. section not complete"),"ok")))</f>
        <v/>
      </c>
      <c r="HK11" s="14" t="str">
        <f t="shared" ref="HK11:HK74" si="51">IF(COUNTA($C11:$FP11)=0,"",IF($G11="d","ok",IF(ISBLANK(AG11),IF(ISBLANK(AV11),"ok","2nd Ancil. Equip. section not complete"),IF(ISBLANK(AV11),IF(COUNTA(AW11:AX11)=0,"ok","Empty Cell"),IF(ISNUMBER(AV11),IF(AV11&gt;0,"ok","Entry should be greater than 0"),"Entry should be a number")))))</f>
        <v/>
      </c>
      <c r="HL11" s="14" t="str">
        <f t="shared" ref="HL11:HL74" si="52">IF(COUNTA($C11:$FP11)=0,"",IF($G11="d","ok",IF(ISBLANK(AG11),IF(ISBLANK(AW11),"ok","2nd Ancil. Equip. section not complete"),IF(ISBLANK(AW11),IF(COUNTA(AV11)+COUNTA(AX11)=0,"ok","Empty Cell"),IF(ISNUMBER(AW11),IF(AND(AW11&gt;0,AW11=INT(AW11)),"ok","Entry should be an integer &gt; 0"),"Entry should be a number")))))</f>
        <v/>
      </c>
      <c r="HM11" s="14" t="str">
        <f t="shared" ref="HM11:HM74" si="53">IF(COUNTA($C11:$FP11)=0,"",IF($G11="d","ok",IF(ISBLANK(AG11),IF(ISBLANK(AX11),"ok","2nd Ancil. Equip. section not complete"),IF(ISBLANK(AX11),IF(COUNTA(AV11:AW11)=0,"ok","Empty Cell"),IF(ISNUMBER(AX11),IF(AX11&gt;0,"ok","Entry should be greater than 0"),"Entry should be a number")))))</f>
        <v/>
      </c>
      <c r="HN11" s="14" t="str">
        <f t="shared" ref="HN11:HN74" si="54">IF(COUNTA($C11:$FP11)=0,"",IF($G11="d","ok",IF(ISBLANK(AG11),IF(ISBLANK(AY11),"ok","2nd Ancil. Equip. section not complete"),IF(ISBLANK(AY11),IF(COUNTA(AZ11)=0,"ok","Empty Cell"),"ok"))))</f>
        <v/>
      </c>
      <c r="HO11" s="14" t="str">
        <f t="shared" ref="HO11:HO74" si="55">IF(COUNTA($C11:$FP11)=0,"",IF($G11="d","ok",IF(ISBLANK(AG11),IF(ISBLANK(AZ11),"ok","2nd Ancil. Equip. section not complete"),IF(ISBLANK(AZ11),IF(COUNTA(AY11)=0,"ok","Empty Cell"),"ok"))))</f>
        <v/>
      </c>
      <c r="HP11" s="14" t="str">
        <f t="shared" ref="HP11:HP74" si="56">IF(COUNTA($C11:$FP11)=0,"",IF($G11="d","ok",IF(ISBLANK(AQ11),IF(ISBLANK(BA11),"ok","3rd Ancil. Equip. section not complete"),IF(ISBLANK(BA11),IF(COUNTA(BA11:BJ11)&gt;0,"Empty cell","ok"),"ok"))))</f>
        <v/>
      </c>
      <c r="HQ11" s="14" t="str">
        <f t="shared" ref="HQ11:HQ74" si="57">IF(COUNTA($C11:$FP11)=0,"",IF($G11="d","ok",IF(ISBLANK(AQ11),IF(ISBLANK(BB11),"ok","3rd Ancil. Equip. section not complete"),IF(ISBLANK(BB11),IF(COUNTA(BA11:BJ11)&gt;0,"Empty cell","ok"),"ok"))))</f>
        <v/>
      </c>
      <c r="HR11" s="14" t="str">
        <f t="shared" ref="HR11:HR74" si="58">IF(COUNTA($C11:$FP11)=0,"",IF($G11="d","ok",IF(ISBLANK(AQ11),IF(ISBLANK(BC11),"ok","3rd Ancil. Equip. section not complete"),"ok")))</f>
        <v/>
      </c>
      <c r="HS11" s="14" t="str">
        <f t="shared" ref="HS11:HS74" si="59">IF(COUNTA($C11:$FP11)=0,"",IF($G11="d","ok",IF(ISBLANK(AQ11),IF(ISBLANK(BD11),"ok","3rd Ancil. Equip. section not complete"),IF(ISBLANK(BD11),IF(COUNTA(BA11:BJ11)&gt;0,"Empty cell","ok"),"ok"))))</f>
        <v/>
      </c>
      <c r="HT11" s="14" t="str">
        <f t="shared" ref="HT11:HT74" si="60">IF(COUNTA($C11:$FP11)=0,"",IF($G11="d","ok",IF(ISBLANK(AQ11),IF(ISBLANK(BE11),"ok","3rd Ancil. Equip. section not complete"),"ok")))</f>
        <v/>
      </c>
      <c r="HU11" s="14" t="str">
        <f t="shared" ref="HU11:HU74" si="61">IF(COUNTA($C11:$FP11)=0,"",IF($G11="d","ok",IF(ISBLANK(AQ11),IF(ISBLANK(BF11),"ok","3rd Ancil. Equip. section not complete"),IF(ISBLANK(BF11),IF(COUNTA(BG11:BH11)=0,"ok","Empty Cell"),IF(ISNUMBER(BF11),IF(BF11&gt;0,"ok","Entry should be greater than 0"),"Entry should be a number")))))</f>
        <v/>
      </c>
      <c r="HV11" s="14" t="str">
        <f t="shared" ref="HV11:HV74" si="62">IF(COUNTA($C11:$FP11)=0,"",IF($G11="d","ok",IF(ISBLANK(AQ11),IF(ISBLANK(BG11),"ok","3rd Ancil. Equip. section not complete"),IF(ISBLANK(BG11),IF(COUNTA(BF11)+COUNTA(BH11)=0,"ok","Empty Cell"),IF(ISNUMBER(BG11),IF(AND(BG11&gt;0,BG11=INT(BG11)),"ok","Entry should be an integer &gt; 0"),"Entry should be a number")))))</f>
        <v/>
      </c>
      <c r="HW11" s="14" t="str">
        <f t="shared" ref="HW11:HW74" si="63">IF(COUNTA($C11:$FP11)=0,"",IF($G11="d","ok",IF(ISBLANK(AQ11),IF(ISBLANK(BH11),"ok","3rd Ancil. Equip. section not complete"),IF(ISBLANK(BH11),IF(COUNTA(BF11:BG11)=0,"ok","Empty Cell"),IF(ISNUMBER(BH11),IF(BH11&gt;0,"ok","Entry should be greater than 0"),"Entry should be a number")))))</f>
        <v/>
      </c>
      <c r="HX11" s="14" t="str">
        <f t="shared" ref="HX11:HX74" si="64">IF(COUNTA($C11:$FP11)=0,"",IF($G11="d","ok",IF(ISBLANK(AQ11),IF(ISBLANK(BI11),"ok","3rd Ancil. Equip. section not complete"),IF(ISBLANK(BI11),IF(COUNTA(BJ11)=0,"ok","Empty Cell"),"ok"))))</f>
        <v/>
      </c>
      <c r="HY11" s="14" t="str">
        <f t="shared" ref="HY11:HY74" si="65">IF(COUNTA($C11:$FP11)=0,"",IF($G11="d","ok",IF(ISBLANK(AQ11),IF(ISBLANK(BJ11),"ok","3rd Ancil. Equip. section not complete"),IF(ISBLANK(BJ11),IF(COUNTA(BI11)=0,"ok","Empty Cell"),"ok"))))</f>
        <v/>
      </c>
      <c r="HZ11" s="14" t="str">
        <f t="shared" ref="HZ11:HZ74" si="66">IF(COUNTA($C11:$FP11)=0,"",IF($G11="d","ok",IF(ISBLANK(BA11),IF(ISBLANK(BK11),"ok","4th Ancil. Equip. section not complete"),IF(ISBLANK(BK11),IF(COUNTA(BK11:BT11)&gt;0,"Empty cell","ok"),"ok"))))</f>
        <v/>
      </c>
      <c r="IA11" s="14" t="str">
        <f t="shared" ref="IA11:IA74" si="67">IF(COUNTA($C11:$FP11)=0,"",IF($G11="d","ok",IF(ISBLANK(BA11),IF(ISBLANK(BL11),"ok","4th Ancil. Equip. section not complete"),IF(ISBLANK(BL11),IF(COUNTA(BK11:BT11)&gt;0,"Empty cell","ok"),"ok"))))</f>
        <v/>
      </c>
      <c r="IB11" s="14" t="str">
        <f t="shared" ref="IB11:IB74" si="68">IF(COUNTA($C11:$FP11)=0,"",IF($G11="d","ok",IF(ISBLANK(BA11),IF(ISBLANK(BM11),"ok","4th Ancil. Equip. section not complete"),"ok")))</f>
        <v/>
      </c>
      <c r="IC11" s="14" t="str">
        <f t="shared" ref="IC11:IC74" si="69">IF(COUNTA($C11:$FP11)=0,"",IF($G11="d","ok",IF(ISBLANK(BA11),IF(ISBLANK(BN11),"ok","4th Ancil. Equip. section not complete"),IF(ISBLANK(BN11),IF(COUNTA(BK11:BT11)&gt;0,"Empty cell","ok"),"ok"))))</f>
        <v/>
      </c>
      <c r="ID11" s="14" t="str">
        <f t="shared" ref="ID11:ID74" si="70">IF(COUNTA($C11:$FP11)=0,"",IF($G11="d","ok",IF(ISBLANK(BA11),IF(ISBLANK(BO11),"ok","4th Ancil. Equip. section not complete"),"ok")))</f>
        <v/>
      </c>
      <c r="IE11" s="14" t="str">
        <f t="shared" ref="IE11:IE74" si="71">IF(COUNTA($C11:$FP11)=0,"",IF($G11="d","ok",IF(ISBLANK(BA11),IF(ISBLANK(BP11),"ok","4th Ancil. Equip. section not complete"),IF(ISBLANK(BP11),IF(COUNTA(BQ11:BR11)=0,"ok","Empty Cell"),IF(ISNUMBER(BP11),IF(BP11&gt;0,"ok","Entry should be greater than 0"),"Entry should be a number")))))</f>
        <v/>
      </c>
      <c r="IF11" s="14" t="str">
        <f t="shared" ref="IF11:IF74" si="72">IF(COUNTA($C11:$FP11)=0,"",IF($G11="d","ok",IF(ISBLANK(BA11),IF(ISBLANK(BQ11),"ok","4th Ancil. Equip. section not complete"),IF(ISBLANK(BQ11),IF(COUNTA(BP11)+COUNTA(BR11)=0,"ok","Empty Cell"),IF(ISNUMBER(BQ11),IF(AND(BQ11&gt;0,BQ11=INT(BQ11)),"ok","Entry should be an integer &gt; 0"),"Entry should be a number")))))</f>
        <v/>
      </c>
      <c r="IG11" s="14" t="str">
        <f t="shared" ref="IG11:IG74" si="73">IF(COUNTA($C11:$FP11)=0,"",IF($G11="d","ok",IF(ISBLANK(BA11),IF(ISBLANK(BR11),"ok","4th Ancil. Equip. section not complete"),IF(ISBLANK(BR11),IF(COUNTA(BP11:BQ11)=0,"ok","Empty Cell"),IF(ISNUMBER(BR11),IF(BR11&gt;0,"ok","Entry should be greater than 0"),"Entry should be a number")))))</f>
        <v/>
      </c>
      <c r="IH11" s="14" t="str">
        <f t="shared" ref="IH11:IH74" si="74">IF(COUNTA($C11:$FP11)=0,"",IF($G11="d","ok",IF(ISBLANK(BA11),IF(ISBLANK(BS11),"ok","4th Ancil. Equip. section not complete"),IF(ISBLANK(BS11),IF(COUNTA(BT11)=0,"ok","Empty Cell"),"ok"))))</f>
        <v/>
      </c>
      <c r="II11" s="14" t="str">
        <f t="shared" ref="II11:II74" si="75">IF(COUNTA($C11:$FP11)=0,"",IF($G11="d","ok",IF(ISBLANK(BA11),IF(ISBLANK(BT11),"ok","4th Ancil. Equip. section not complete"),IF(ISBLANK(BT11),IF(COUNTA(BS11)=0,"ok","Empty Cell"),"ok"))))</f>
        <v/>
      </c>
      <c r="IJ11" s="14" t="str">
        <f t="shared" ref="IJ11:IJ74" si="76">IF(COUNTA($C11:$FP11)=0,"",IF($G11="d","ok",IF(ISBLANK(BK11),IF(ISBLANK(BU11),"ok","5th Ancil. Equip. section not complete"),IF(ISBLANK(BU11),IF(COUNTA(BU11:CD11)&gt;0,"Empty cell","ok"),"ok"))))</f>
        <v/>
      </c>
      <c r="IK11" s="14" t="str">
        <f t="shared" ref="IK11:IK74" si="77">IF(COUNTA($C11:$FP11)=0,"",IF($G11="d","ok",IF(ISBLANK(BK11),IF(ISBLANK(BV11),"ok","5th Ancil. Equip. section not complete"),IF(ISBLANK(BV11),IF(COUNTA(BU11:CD11)&gt;0,"Empty cell","ok"),"ok"))))</f>
        <v/>
      </c>
      <c r="IL11" s="14" t="str">
        <f t="shared" ref="IL11:IL74" si="78">IF(COUNTA($C11:$FP11)=0,"",IF($G11="d","ok",IF(ISBLANK(BK11),IF(ISBLANK(BW11),"ok","5th Ancil. Equip. section not complete"),"ok")))</f>
        <v/>
      </c>
      <c r="IM11" s="14" t="str">
        <f t="shared" ref="IM11:IM74" si="79">IF(COUNTA($C11:$FP11)=0,"",IF($G11="d","ok",IF(ISBLANK(BK11),IF(ISBLANK(BX11),"ok","5th Ancil. Equip. section not complete"),IF(ISBLANK(BX11),IF(COUNTA(BU11:CD11)&gt;0,"Empty cell","ok"),"ok"))))</f>
        <v/>
      </c>
      <c r="IN11" s="14" t="str">
        <f t="shared" ref="IN11:IN74" si="80">IF(COUNTA($C11:$FP11)=0,"",IF($G11="d","ok",IF(ISBLANK(BK11),IF(ISBLANK(BY11),"ok","5th Ancil. Equip. section not complete"),"ok")))</f>
        <v/>
      </c>
      <c r="IO11" s="14" t="str">
        <f t="shared" ref="IO11:IO74" si="81">IF(COUNTA($C11:$FP11)=0,"",IF($G11="d","ok",IF(ISBLANK(BK11),IF(ISBLANK(BZ11),"ok","5th Ancil. Equip. section not complete"),IF(ISBLANK(BZ11),IF(COUNTA(CA11:CB11)=0,"ok","Empty Cell"),IF(ISNUMBER(BZ11),IF(BZ11&gt;0,"ok","Entry should be greater than 0"),"Entry should be a number")))))</f>
        <v/>
      </c>
      <c r="IP11" s="14" t="str">
        <f t="shared" ref="IP11:IP74" si="82">IF(COUNTA($C11:$FP11)=0,"",IF($G11="d","ok",IF(ISBLANK(BK11),IF(ISBLANK(CA11),"ok","5th Ancil. Equip. section not complete"),IF(ISBLANK(CA11),IF(COUNTA(BZ11)+COUNTA(CB11)=0,"ok","Empty Cell"),IF(ISNUMBER(CA11),IF(AND(CA11&gt;0,CA11=INT(CA11)),"ok","Entry should be an integer &gt; 0"),"Entry should be a number")))))</f>
        <v/>
      </c>
      <c r="IQ11" s="14" t="str">
        <f t="shared" ref="IQ11:IQ74" si="83">IF(COUNTA($C11:$FP11)=0,"",IF($G11="d","ok",IF(ISBLANK(BK11),IF(ISBLANK(CB11),"ok","5th Ancil. Equip. section not complete"),IF(ISBLANK(CB11),IF(COUNTA(BZ11:CA11)=0,"ok","Empty Cell"),IF(ISNUMBER(CB11),IF(CB11&gt;0,"ok","Entry should be greater than 0"),"Entry should be a number")))))</f>
        <v/>
      </c>
      <c r="IR11" s="14" t="str">
        <f t="shared" ref="IR11:IR74" si="84">IF(COUNTA($C11:$FP11)=0,"",IF($G11="d","ok",IF(ISBLANK(BK11),IF(ISBLANK(CC11),"ok","5th Ancil. Equip. section not complete"),IF(ISBLANK(CC11),IF(COUNTA(CD11)=0,"ok","Empty Cell"),"ok"))))</f>
        <v/>
      </c>
      <c r="IS11" s="14" t="str">
        <f t="shared" ref="IS11:IS74" si="85">IF(COUNTA($C11:$FP11)=0,"",IF($G11="d","ok",IF(ISBLANK(BK11),IF(ISBLANK(CD11),"ok","5th Ancil. Equip. section not complete"),IF(ISBLANK(CD11),IF(COUNTA(CC11)=0,"ok","Empty Cell"),"ok"))))</f>
        <v/>
      </c>
      <c r="IT11" s="14" t="str">
        <f t="shared" ref="IT11:IT74" si="86">IF(COUNTA($C11:$FP11)=0,"",IF($G11="d","ok",IF(ISBLANK(BU11),IF(ISBLANK(CE11),"ok","6th Ancil. Equip. section not complete"),IF(ISBLANK(CE11),IF(COUNTA(CE11:CN11)&gt;0,"Empty cell","ok"),"ok"))))</f>
        <v/>
      </c>
      <c r="IU11" s="14" t="str">
        <f t="shared" ref="IU11:IU74" si="87">IF(COUNTA($C11:$FP11)=0,"",IF($G11="d","ok",IF(ISBLANK(BU11),IF(ISBLANK(CF11),"ok","6th Ancil. Equip. section not complete"),IF(ISBLANK(CF11),IF(COUNTA(CE11:CN11)&gt;0,"Empty cell","ok"),"ok"))))</f>
        <v/>
      </c>
      <c r="IV11" s="14" t="str">
        <f t="shared" ref="IV11:IV74" si="88">IF(COUNTA($C11:$FP11)=0,"",IF($G11="d","ok",IF(ISBLANK(BU11),IF(ISBLANK(CG11),"ok","6th Ancil. Equip. section not complete"),"ok")))</f>
        <v/>
      </c>
      <c r="IW11" s="14" t="str">
        <f t="shared" ref="IW11:IW74" si="89">IF(COUNTA($C11:$FP11)=0,"",IF($G11="d","ok",IF(ISBLANK(BU11),IF(ISBLANK(CH11),"ok","6th Ancil. Equip. section not complete"),IF(ISBLANK(CH11),IF(COUNTA(CE11:CN11)&gt;0,"Empty cell","ok"),"ok"))))</f>
        <v/>
      </c>
      <c r="IX11" s="14" t="str">
        <f t="shared" ref="IX11:IX74" si="90">IF(COUNTA($C11:$FP11)=0,"",IF($G11="d","ok",IF(ISBLANK(BU11),IF(ISBLANK(CI11),"ok","6th Ancil. Equip. section not complete"),"ok")))</f>
        <v/>
      </c>
      <c r="IY11" s="14" t="str">
        <f t="shared" ref="IY11:IY74" si="91">IF(COUNTA($C11:$FP11)=0,"",IF($G11="d","ok",IF(ISBLANK(BU11),IF(ISBLANK(CJ11),"ok","6th Ancil. Equip. section not complete"),IF(ISBLANK(CJ11),IF(COUNTA(CK11:CL11)=0,"ok","Empty Cell"),IF(ISNUMBER(CJ11),IF(CJ11&gt;0,"ok","Entry should be greater than 0"),"Entry should be a number")))))</f>
        <v/>
      </c>
      <c r="IZ11" s="14" t="str">
        <f t="shared" ref="IZ11:IZ74" si="92">IF(COUNTA($C11:$FP11)=0,"",IF($G11="d","ok",IF(ISBLANK(BU11),IF(ISBLANK(CK11),"ok","6th Ancil. Equip. section not complete"),IF(ISBLANK(CK11),IF(COUNTA(CJ11)+COUNTA(CL11)=0,"ok","Empty Cell"),IF(ISNUMBER(CK11),IF(AND(CK11&gt;0,CK11=INT(CK11)),"ok","Entry should be an integer &gt; 0"),"Entry should be a number")))))</f>
        <v/>
      </c>
      <c r="JA11" s="14" t="str">
        <f t="shared" ref="JA11:JA74" si="93">IF(COUNTA($C11:$FP11)=0,"",IF($G11="d","ok",IF(ISBLANK(BU11),IF(ISBLANK(CL11),"ok","6th Ancil. Equip. section not complete"),IF(ISBLANK(CL11),IF(COUNTA(CJ11:CK11)=0,"ok","Empty Cell"),IF(ISNUMBER(CL11),IF(CL11&gt;0,"ok","Entry should be greater than 0"),"Entry should be a number")))))</f>
        <v/>
      </c>
      <c r="JB11" s="14" t="str">
        <f t="shared" ref="JB11:JB74" si="94">IF(COUNTA($C11:$FP11)=0,"",IF($G11="d","ok",IF(ISBLANK(BU11),IF(ISBLANK(CM11),"ok","6th Ancil. Equip. section not complete"),IF(ISBLANK(CM11),IF(COUNTA(CN11)=0,"ok","Empty Cell"),"ok"))))</f>
        <v/>
      </c>
      <c r="JC11" s="14" t="str">
        <f t="shared" ref="JC11:JC74" si="95">IF(COUNTA($C11:$FP11)=0,"",IF($G11="d","ok",IF(ISBLANK(BU11),IF(ISBLANK(CN11),"ok","6th Ancil. Equip. section not complete"),IF(ISBLANK(CN11),IF(COUNTA(CM11)=0,"ok","Empty Cell"),"ok"))))</f>
        <v/>
      </c>
      <c r="JD11" s="14" t="str">
        <f t="shared" ref="JD11:JD74" si="96">IF(COUNTA($C11:$FP11)=0,"",IF($G11="d","ok",IF(ISBLANK(CE11),IF(ISBLANK(CO11),"ok","7th Ancil. Equip. section not complete"),IF(ISBLANK(CO11),IF(COUNTA(CO11:CX11)&gt;0,"Empty cell","ok"),"ok"))))</f>
        <v/>
      </c>
      <c r="JE11" s="14" t="str">
        <f t="shared" ref="JE11:JE74" si="97">IF(COUNTA($C11:$FP11)=0,"",IF($G11="d","ok",IF(ISBLANK(CE11),IF(ISBLANK(CP11),"ok","7th Ancil. Equip. section not complete"),IF(ISBLANK(CP11),IF(COUNTA(CO11:CX11)&gt;0,"Empty cell","ok"),"ok"))))</f>
        <v/>
      </c>
      <c r="JF11" s="14" t="str">
        <f t="shared" ref="JF11:JF74" si="98">IF(COUNTA($C11:$FP11)=0,"",IF($G11="d","ok",IF(ISBLANK(CE11),IF(ISBLANK(CQ11),"ok","7th Ancil. Equip. section not complete"),"ok")))</f>
        <v/>
      </c>
      <c r="JG11" s="14" t="str">
        <f t="shared" ref="JG11:JG74" si="99">IF(COUNTA($C11:$FP11)=0,"",IF($G11="d","ok",IF(ISBLANK(CE11),IF(ISBLANK(CR11),"ok","7th Ancil. Equip. section not complete"),IF(ISBLANK(CR11),IF(COUNTA(CO11:CX11)&gt;0,"Empty cell","ok"),"ok"))))</f>
        <v/>
      </c>
      <c r="JH11" s="14" t="str">
        <f t="shared" ref="JH11:JH74" si="100">IF(COUNTA($C11:$FP11)=0,"",IF($G11="d","ok",IF(ISBLANK(CE11),IF(ISBLANK(CS11),"ok","7th Ancil. Equip. section not complete"),"ok")))</f>
        <v/>
      </c>
      <c r="JI11" s="14" t="str">
        <f t="shared" ref="JI11:JI74" si="101">IF(COUNTA($C11:$FP11)=0,"",IF($G11="d","ok",IF(ISBLANK(CE11),IF(ISBLANK(CT11),"ok","7th Ancil. Equip. section not complete"),IF(ISBLANK(CT11),IF(COUNTA(CU11:CV11)=0,"ok","Empty Cell"),IF(ISNUMBER(CT11),IF(CT11&gt;0,"ok","Entry should be greater than 0"),"Entry should be a number")))))</f>
        <v/>
      </c>
      <c r="JJ11" s="14" t="str">
        <f t="shared" ref="JJ11:JJ74" si="102">IF(COUNTA($C11:$FP11)=0,"",IF($G11="d","ok",IF(ISBLANK(CE11),IF(ISBLANK(CU11),"ok","7th Ancil. Equip. section not complete"),IF(ISBLANK(CU11),IF(COUNTA(CT11)+COUNTA(CV11)=0,"ok","Empty Cell"),IF(ISNUMBER(CU11),IF(AND(CU11&gt;0,CU11=INT(CU11)),"ok","Entry should be an integer &gt; 0"),"Entry should be a number")))))</f>
        <v/>
      </c>
      <c r="JK11" s="14" t="str">
        <f t="shared" ref="JK11:JK74" si="103">IF(COUNTA($C11:$FP11)=0,"",IF($G11="d","ok",IF(ISBLANK(CE11),IF(ISBLANK(CV11),"ok","7th Ancil. Equip. section not complete"),IF(ISBLANK(CV11),IF(COUNTA(CT11:CU11)=0,"ok","Empty Cell"),IF(ISNUMBER(CV11),IF(CV11&gt;0,"ok","Entry should be greater than 0"),"Entry should be a number")))))</f>
        <v/>
      </c>
      <c r="JL11" s="14" t="str">
        <f t="shared" ref="JL11:JL74" si="104">IF(COUNTA($C11:$FP11)=0,"",IF($G11="d","ok",IF(ISBLANK(CE11),IF(ISBLANK(CW11),"ok","7th Ancil. Equip. section not complete"),IF(ISBLANK(CW11),IF(COUNTA(CX11)=0,"ok","Empty Cell"),"ok"))))</f>
        <v/>
      </c>
      <c r="JM11" s="14" t="str">
        <f t="shared" ref="JM11:JM74" si="105">IF(COUNTA($C11:$FP11)=0,"",IF($G11="d","ok",IF(ISBLANK(CE11),IF(ISBLANK(CX11),"ok","7th Ancil. Equip. section not complete"),IF(ISBLANK(CX11),IF(COUNTA(CW11)=0,"ok","Empty Cell"),"ok"))))</f>
        <v/>
      </c>
      <c r="JN11" s="14" t="str">
        <f t="shared" ref="JN11:JN74" si="106">IF(COUNTA($C11:$FP11)=0,"",IF($G11="d","ok",IF(ISBLANK(CO11),IF(ISBLANK(CY11),"ok","8th Ancil. Equip. section not complete"),IF(ISBLANK(CY11),IF(COUNTA(CY11:DH11)&gt;0,"Empty cell","ok"),"ok"))))</f>
        <v/>
      </c>
      <c r="JO11" s="14" t="str">
        <f t="shared" ref="JO11:JO74" si="107">IF(COUNTA($C11:$FP11)=0,"",IF($G11="d","ok",IF(ISBLANK(CO11),IF(ISBLANK(CZ11),"ok","8th Ancil. Equip. section not complete"),IF(ISBLANK(CZ11),IF(COUNTA(CY11:DH11)&gt;0,"Empty cell","ok"),"ok"))))</f>
        <v/>
      </c>
      <c r="JP11" s="14" t="str">
        <f t="shared" ref="JP11:JP74" si="108">IF(COUNTA($C11:$FP11)=0,"",IF($G11="d","ok",IF(ISBLANK(CO11),IF(ISBLANK(DA11),"ok","8th Ancil. Equip. section not complete"),"ok")))</f>
        <v/>
      </c>
      <c r="JQ11" s="14" t="str">
        <f t="shared" ref="JQ11:JQ74" si="109">IF(COUNTA($C11:$FP11)=0,"",IF($G11="d","ok",IF(ISBLANK(CO11),IF(ISBLANK(DB11),"ok","8th Ancil. Equip. section not complete"),IF(ISBLANK(DB11),IF(COUNTA(CY11:DH11)&gt;0,"Empty cell","ok"),"ok"))))</f>
        <v/>
      </c>
      <c r="JR11" s="14" t="str">
        <f t="shared" ref="JR11:JR74" si="110">IF(COUNTA($C11:$FP11)=0,"",IF($G11="d","ok",IF(ISBLANK(CO11),IF(ISBLANK(DC11),"ok","8th Ancil. Equip. section not complete"),"ok")))</f>
        <v/>
      </c>
      <c r="JS11" s="14" t="str">
        <f t="shared" ref="JS11:JS74" si="111">IF(COUNTA($C11:$FP11)=0,"",IF($G11="d","ok",IF(ISBLANK(CO11),IF(ISBLANK(DD11),"ok","8th Ancil. Equip. section not complete"),IF(ISBLANK(DD11),IF(COUNTA(DE11:DF11)=0,"ok","Empty Cell"),IF(ISNUMBER(DD11),IF(DD11&gt;0,"ok","Entry should be greater than 0"),"Entry should be a number")))))</f>
        <v/>
      </c>
      <c r="JT11" s="14" t="str">
        <f t="shared" ref="JT11:JT74" si="112">IF(COUNTA($C11:$FP11)=0,"",IF($G11="d","ok",IF(ISBLANK(CO11),IF(ISBLANK(DE11),"ok","8th Ancil. Equip. section not complete"),IF(ISBLANK(DE11),IF(COUNTA(DD11)+COUNTA(DF11)=0,"ok","Empty Cell"),IF(ISNUMBER(DE11),IF(AND(DE11&gt;0,DE11=INT(DE11)),"ok","Entry should be an integer &gt; 0"),"Entry should be a number")))))</f>
        <v/>
      </c>
      <c r="JU11" s="14" t="str">
        <f t="shared" ref="JU11:JU74" si="113">IF(COUNTA($C11:$FP11)=0,"",IF($G11="d","ok",IF(ISBLANK(CO11),IF(ISBLANK(DF11),"ok","8th Ancil. Equip. section not complete"),IF(ISBLANK(DF11),IF(COUNTA(DD11:DE11)=0,"ok","Empty Cell"),IF(ISNUMBER(DF11),IF(DF11&gt;0,"ok","Entry should be greater than 0"),"Entry should be a number")))))</f>
        <v/>
      </c>
      <c r="JV11" s="14" t="str">
        <f t="shared" ref="JV11:JV74" si="114">IF(COUNTA($C11:$FP11)=0,"",IF($G11="d","ok",IF(ISBLANK(CO11),IF(ISBLANK(DG11),"ok","8th Ancil. Equip. section not complete"),IF(ISBLANK(DG11),IF(COUNTA(DH11)=0,"ok","Empty Cell"),"ok"))))</f>
        <v/>
      </c>
      <c r="JW11" s="14" t="str">
        <f t="shared" ref="JW11:JW74" si="115">IF(COUNTA($C11:$FP11)=0,"",IF($G11="d","ok",IF(ISBLANK(CO11),IF(ISBLANK(DH11),"ok","8th Ancil. Equip. section not complete"),IF(ISBLANK(DH11),IF(COUNTA(DG11)=0,"ok","Empty Cell"),"ok"))))</f>
        <v/>
      </c>
      <c r="JX11" s="14" t="str">
        <f t="shared" ref="JX11:JX74" si="116">IF(COUNTA($C11:$FP11)=0,"",IF($G11="d","ok",IF(ISBLANK(CY11),IF(ISBLANK(DI11),"ok","9th Ancil. Equip. section not complete"),IF(ISBLANK(DI11),IF(COUNTA(DI11:DR11)&gt;0,"Empty cell","ok"),"ok"))))</f>
        <v/>
      </c>
      <c r="JY11" s="14" t="str">
        <f t="shared" ref="JY11:JY74" si="117">IF(COUNTA($C11:$FP11)=0,"",IF($G11="d","ok",IF(ISBLANK(CY11),IF(ISBLANK(DJ11),"ok","9th Ancil. Equip. section not complete"),IF(ISBLANK(DJ11),IF(COUNTA(DI11:DR11)&gt;0,"Empty cell","ok"),"ok"))))</f>
        <v/>
      </c>
      <c r="JZ11" s="14" t="str">
        <f t="shared" ref="JZ11:JZ74" si="118">IF(COUNTA($C11:$FP11)=0,"",IF($G11="d","ok",IF(ISBLANK(CY11),IF(ISBLANK(DK11),"ok","9th Ancil. Equip. section not complete"),"ok")))</f>
        <v/>
      </c>
      <c r="KA11" s="14" t="str">
        <f t="shared" ref="KA11:KA74" si="119">IF(COUNTA($C11:$FP11)=0,"",IF($G11="d","ok",IF(ISBLANK(CY11),IF(ISBLANK(DL11),"ok","9th Ancil. Equip. section not complete"),IF(ISBLANK(DL11),IF(COUNTA(DI11:DR11)&gt;0,"Empty cell","ok"),"ok"))))</f>
        <v/>
      </c>
      <c r="KB11" s="14" t="str">
        <f t="shared" ref="KB11:KB74" si="120">IF(COUNTA($C11:$FP11)=0,"",IF($G11="d","ok",IF(ISBLANK(CY11),IF(ISBLANK(DM11),"ok","9th Ancil. Equip. section not complete"),"ok")))</f>
        <v/>
      </c>
      <c r="KC11" s="14" t="str">
        <f t="shared" ref="KC11:KC74" si="121">IF(COUNTA($C11:$FP11)=0,"",IF($G11="d","ok",IF(ISBLANK(CY11),IF(ISBLANK(DN11),"ok","9th Ancil. Equip. section not complete"),IF(ISBLANK(DN11),IF(COUNTA(DO11:DP11)=0,"ok","Empty Cell"),IF(ISNUMBER(DN11),IF(DN11&gt;0,"ok","Entry should be greater than 0"),"Entry should be a number")))))</f>
        <v/>
      </c>
      <c r="KD11" s="14" t="str">
        <f t="shared" ref="KD11:KD74" si="122">IF(COUNTA($C11:$FP11)=0,"",IF($G11="d","ok",IF(ISBLANK(CY11),IF(ISBLANK(DO11),"ok","9th Ancil. Equip. section not complete"),IF(ISBLANK(DO11),IF(COUNTA(DN11)+COUNTA(DP11)=0,"ok","Empty Cell"),IF(ISNUMBER(DO11),IF(AND(DO11&gt;0,DO11=INT(DO11)),"ok","Entry should be an integer &gt; 0"),"Entry should be a number")))))</f>
        <v/>
      </c>
      <c r="KE11" s="14" t="str">
        <f t="shared" ref="KE11:KE74" si="123">IF(COUNTA($C11:$FP11)=0,"",IF($G11="d","ok",IF(ISBLANK(CY11),IF(ISBLANK(DP11),"ok","9th Ancil. Equip. section not complete"),IF(ISBLANK(DP11),IF(COUNTA(DN11:DO11)=0,"ok","Empty Cell"),IF(ISNUMBER(DP11),IF(DP11&gt;0,"ok","Entry should be greater than 0"),"Entry should be a number")))))</f>
        <v/>
      </c>
      <c r="KF11" s="14" t="str">
        <f t="shared" ref="KF11:KF74" si="124">IF(COUNTA($C11:$FP11)=0,"",IF($G11="d","ok",IF(ISBLANK(CY11),IF(ISBLANK(DQ11),"ok","9th Ancil. Equip. section not complete"),IF(ISBLANK(DQ11),IF(COUNTA(DR11)=0,"ok","Empty Cell"),"ok"))))</f>
        <v/>
      </c>
      <c r="KG11" s="14" t="str">
        <f t="shared" ref="KG11:KG74" si="125">IF(COUNTA($C11:$FP11)=0,"",IF($G11="d","ok",IF(ISBLANK(CY11),IF(ISBLANK(DR11),"ok","9th Ancil. Equip. section not complete"),IF(ISBLANK(DR11),IF(COUNTA(DQ11)=0,"ok","Empty Cell"),"ok"))))</f>
        <v/>
      </c>
      <c r="KH11" s="14" t="str">
        <f t="shared" ref="KH11:KH74" si="126">IF(COUNTA($C11:$FP11)=0,"",IF($G11="d","ok",IF(ISBLANK(DI11),IF(ISBLANK(DS11),"ok","10th Ancil. Equip. section not complete"),IF(ISBLANK(DS11),IF(COUNTA(DS11:EB11)&gt;0,"Empty cell","ok"),"ok"))))</f>
        <v/>
      </c>
      <c r="KI11" s="14" t="str">
        <f t="shared" ref="KI11:KI74" si="127">IF(COUNTA($C11:$FP11)=0,"",IF($G11="d","ok",IF(ISBLANK(DI11),IF(ISBLANK(DT11),"ok","10th Ancil. Equip. section not complete"),IF(ISBLANK(DT11),IF(COUNTA(DS11:EB11)&gt;0,"Empty cell","ok"),"ok"))))</f>
        <v/>
      </c>
      <c r="KJ11" s="14" t="str">
        <f t="shared" ref="KJ11:KJ74" si="128">IF(COUNTA($C11:$FP11)=0,"",IF($G11="d","ok",IF(ISBLANK(DI11),IF(ISBLANK(DU11),"ok","10th Ancil. Equip. section not complete"),"ok")))</f>
        <v/>
      </c>
      <c r="KK11" s="14" t="str">
        <f t="shared" ref="KK11:KK74" si="129">IF(COUNTA($C11:$FP11)=0,"",IF($G11="d","ok",IF(ISBLANK(DI11),IF(ISBLANK(DV11),"ok","10th Ancil. Equip. section not complete"),IF(ISBLANK(DV11),IF(COUNTA(DS11:EB11)&gt;0,"Empty cell","ok"),"ok"))))</f>
        <v/>
      </c>
      <c r="KL11" s="14" t="str">
        <f t="shared" ref="KL11:KL74" si="130">IF(COUNTA($C11:$FP11)=0,"",IF($G11="d","ok",IF(ISBLANK(DI11),IF(ISBLANK(DW11),"ok","10th Ancil. Equip. section not complete"),"ok")))</f>
        <v/>
      </c>
      <c r="KM11" s="14" t="str">
        <f t="shared" ref="KM11:KM74" si="131">IF(COUNTA($C11:$FP11)=0,"",IF($G11="d","ok",IF(ISBLANK(DI11),IF(ISBLANK(DX11),"ok","10th Ancil. Equip. section not complete"),IF(ISBLANK(DX11),IF(COUNTA(DY11:DZ11)=0,"ok","Empty Cell"),IF(ISNUMBER(DX11),IF(DX11&gt;0,"ok","Entry should be greater than 0"),"Entry should be a number")))))</f>
        <v/>
      </c>
      <c r="KN11" s="14" t="str">
        <f t="shared" ref="KN11:KN74" si="132">IF(COUNTA($C11:$FP11)=0,"",IF($G11="d","ok",IF(ISBLANK(DI11),IF(ISBLANK(DY11),"ok","10th Ancil. Equip. section not complete"),IF(ISBLANK(DY11),IF(COUNTA(DX11)+COUNTA(DZ11)=0,"ok","Empty Cell"),IF(ISNUMBER(DY11),IF(AND(DY11&gt;0,DY11=INT(DY11)),"ok","Entry should be an integer &gt; 0"),"Entry should be a number")))))</f>
        <v/>
      </c>
      <c r="KO11" s="14" t="str">
        <f t="shared" ref="KO11:KO74" si="133">IF(COUNTA($C11:$FP11)=0,"",IF($G11="d","ok",IF(ISBLANK(DI11),IF(ISBLANK(DZ11),"ok","10th Ancil. Equip. section not complete"),IF(ISBLANK(DZ11),IF(COUNTA(DX11:DY11)=0,"ok","Empty Cell"),IF(ISNUMBER(DZ11),IF(DZ11&gt;0,"ok","Entry should be greater than 0"),"Entry should be a number")))))</f>
        <v/>
      </c>
      <c r="KP11" s="14" t="str">
        <f t="shared" ref="KP11:KP74" si="134">IF(COUNTA($C11:$FP11)=0,"",IF($G11="d","ok",IF(ISBLANK(DI11),IF(ISBLANK(EA11),"ok","10th Ancil. Equip. section not complete"),IF(ISBLANK(EA11),IF(COUNTA(EB11)=0,"ok","Empty Cell"),"ok"))))</f>
        <v/>
      </c>
      <c r="KQ11" s="14" t="str">
        <f t="shared" ref="KQ11:KQ74" si="135">IF(COUNTA($C11:$FP11)=0,"",IF($G11="d","ok",IF(ISBLANK(DI11),IF(ISBLANK(EB11),"ok","10th Ancil. Equip. section not complete"),IF(ISBLANK(EB11),IF(COUNTA(EA11)=0,"ok","Empty Cell"),"ok"))))</f>
        <v/>
      </c>
      <c r="KR11" s="14" t="str">
        <f t="shared" ref="KR11:KR74" si="136">IF(COUNTA($C11:$FP11)=0,"",IF($G11="d","ok",IF(ISBLANK(DS11),IF(ISBLANK(EC11),"ok","11th Ancil. Equip. section not complete"),IF(ISBLANK(EC11),IF(COUNTA(EC11:EL11)&gt;0,"Empty cell","ok"),"ok"))))</f>
        <v/>
      </c>
      <c r="KS11" s="14" t="str">
        <f t="shared" ref="KS11:KS74" si="137">IF(COUNTA($C11:$FP11)=0,"",IF($G11="d","ok",IF(ISBLANK(DS11),IF(ISBLANK(ED11),"ok","11th Ancil. Equip. section not complete"),IF(ISBLANK(ED11),IF(COUNTA(EC11:EL11)&gt;0,"Empty cell","ok"),"ok"))))</f>
        <v/>
      </c>
      <c r="KT11" s="14" t="str">
        <f t="shared" ref="KT11:KT74" si="138">IF(COUNTA($C11:$FP11)=0,"",IF($G11="d","ok",IF(ISBLANK(DS11),IF(ISBLANK(EE11),"ok","11th Ancil. Equip. section not complete"),"ok")))</f>
        <v/>
      </c>
      <c r="KU11" s="14" t="str">
        <f t="shared" ref="KU11:KU74" si="139">IF(COUNTA($C11:$FP11)=0,"",IF($G11="d","ok",IF(ISBLANK(DS11),IF(ISBLANK(EF11),"ok","11th Ancil. Equip. section not complete"),IF(ISBLANK(EF11),IF(COUNTA(EC11:EL11)&gt;0,"Empty cell","ok"),"ok"))))</f>
        <v/>
      </c>
      <c r="KV11" s="14" t="str">
        <f t="shared" ref="KV11:KV74" si="140">IF(COUNTA($C11:$FP11)=0,"",IF($G11="d","ok",IF(ISBLANK(DS11),IF(ISBLANK(EG11),"ok","11th Ancil. Equip. section not complete"),"ok")))</f>
        <v/>
      </c>
      <c r="KW11" s="14" t="str">
        <f t="shared" ref="KW11:KW74" si="141">IF(COUNTA($C11:$FP11)=0,"",IF($G11="d","ok",IF(ISBLANK(DS11),IF(ISBLANK(EH11),"ok","11th Ancil. Equip. section not complete"),IF(ISBLANK(EH11),IF(COUNTA(EI11:EJ11)=0,"ok","Empty Cell"),IF(ISNUMBER(EH11),IF(EH11&gt;0,"ok","Entry should be greater than 0"),"Entry should be a number")))))</f>
        <v/>
      </c>
      <c r="KX11" s="14" t="str">
        <f t="shared" ref="KX11:KX74" si="142">IF(COUNTA($C11:$FP11)=0,"",IF($G11="d","ok",IF(ISBLANK(DS11),IF(ISBLANK(EI11),"ok","11th Ancil. Equip. section not complete"),IF(ISBLANK(EI11),IF(COUNTA(EH11)+COUNTA(EJ11)=0,"ok","Empty Cell"),IF(ISNUMBER(EI11),IF(AND(EI11&gt;0,EI11=INT(EI11)),"ok","Entry should be an integer &gt; 0"),"Entry should be a number")))))</f>
        <v/>
      </c>
      <c r="KY11" s="14" t="str">
        <f t="shared" ref="KY11:KY74" si="143">IF(COUNTA($C11:$FP11)=0,"",IF($G11="d","ok",IF(ISBLANK(DS11),IF(ISBLANK(EJ11),"ok","11th Ancil. Equip. section not complete"),IF(ISBLANK(EJ11),IF(COUNTA(EH11:EI11)=0,"ok","Empty Cell"),IF(ISNUMBER(EJ11),IF(EJ11&gt;0,"ok","Entry should be greater than 0"),"Entry should be a number")))))</f>
        <v/>
      </c>
      <c r="KZ11" s="14" t="str">
        <f t="shared" ref="KZ11:KZ74" si="144">IF(COUNTA($C11:$FP11)=0,"",IF($G11="d","ok",IF(ISBLANK(DS11),IF(ISBLANK(EK11),"ok","11th Ancil. Equip. section not complete"),IF(ISBLANK(EK11),IF(COUNTA(EL11)=0,"ok","Empty Cell"),"ok"))))</f>
        <v/>
      </c>
      <c r="LA11" s="14" t="str">
        <f t="shared" ref="LA11:LA74" si="145">IF(COUNTA($C11:$FP11)=0,"",IF($G11="d","ok",IF(ISBLANK(DS11),IF(ISBLANK(EL11),"ok","11th Ancil. Equip. section not complete"),IF(ISBLANK(EL11),IF(COUNTA(EK11)=0,"ok","Empty Cell"),"ok"))))</f>
        <v/>
      </c>
      <c r="LB11" s="14" t="str">
        <f t="shared" ref="LB11:LB74" si="146">IF(COUNTA($C11:$FP11)=0,"",IF($G11="d","ok",IF(ISBLANK(EC11),IF(ISBLANK(EM11),"ok","12th Ancil. Equip. section not complete"),IF(ISBLANK(EM11),IF(COUNTA(EM11:EV11)&gt;0,"Empty cell","ok"),"ok"))))</f>
        <v/>
      </c>
      <c r="LC11" s="14" t="str">
        <f t="shared" ref="LC11:LC74" si="147">IF(COUNTA($C11:$FP11)=0,"",IF($G11="d","ok",IF(ISBLANK(EC11),IF(ISBLANK(EN11),"ok","12th Ancil. Equip. section not complete"),IF(ISBLANK(EN11),IF(COUNTA(EM11:EV11)&gt;0,"Empty cell","ok"),"ok"))))</f>
        <v/>
      </c>
      <c r="LD11" s="14" t="str">
        <f t="shared" ref="LD11:LD74" si="148">IF(COUNTA($C11:$FP11)=0,"",IF($G11="d","ok",IF(ISBLANK(EC11),IF(ISBLANK(EO11),"ok","12th Ancil. Equip. section not complete"),"ok")))</f>
        <v/>
      </c>
      <c r="LE11" s="14" t="str">
        <f t="shared" ref="LE11:LE74" si="149">IF(COUNTA($C11:$FP11)=0,"",IF($G11="d","ok",IF(ISBLANK(EC11),IF(ISBLANK(EP11),"ok","12th Ancil. Equip. section not complete"),IF(ISBLANK(EP11),IF(COUNTA(EM11:EV11)&gt;0,"Empty cell","ok"),"ok"))))</f>
        <v/>
      </c>
      <c r="LF11" s="14" t="str">
        <f t="shared" ref="LF11:LF74" si="150">IF(COUNTA($C11:$FP11)=0,"",IF($G11="d","ok",IF(ISBLANK(EC11),IF(ISBLANK(EQ11),"ok","12th Ancil. Equip. section not complete"),"ok")))</f>
        <v/>
      </c>
      <c r="LG11" s="14" t="str">
        <f t="shared" ref="LG11:LG74" si="151">IF(COUNTA($C11:$FP11)=0,"",IF($G11="d","ok",IF(ISBLANK(EC11),IF(ISBLANK(ER11),"ok","12th Ancil. Equip. section not complete"),IF(ISBLANK(ER11),IF(COUNTA(ES11:ET11)=0,"ok","Empty Cell"),IF(ISNUMBER(ER11),IF(ER11&gt;0,"ok","Entry should be greater than 0"),"Entry should be a number")))))</f>
        <v/>
      </c>
      <c r="LH11" s="14" t="str">
        <f t="shared" ref="LH11:LH74" si="152">IF(COUNTA($C11:$FP11)=0,"",IF($G11="d","ok",IF(ISBLANK(EC11),IF(ISBLANK(ES11),"ok","12th Ancil. Equip. section not complete"),IF(ISBLANK(ES11),IF(COUNTA(ER11)+COUNTA(ET11)=0,"ok","Empty Cell"),IF(ISNUMBER(ES11),IF(AND(ES11&gt;0,ES11=INT(ES11)),"ok","Entry should be an integer &gt; 0"),"Entry should be a number")))))</f>
        <v/>
      </c>
      <c r="LI11" s="14" t="str">
        <f t="shared" ref="LI11:LI74" si="153">IF(COUNTA($C11:$FP11)=0,"",IF($G11="d","ok",IF(ISBLANK(EC11),IF(ISBLANK(ET11),"ok","12th Ancil. Equip. section not complete"),IF(ISBLANK(ET11),IF(COUNTA(ER11:ES11)=0,"ok","Empty Cell"),IF(ISNUMBER(ET11),IF(ET11&gt;0,"ok","Entry should be greater than 0"),"Entry should be a number")))))</f>
        <v/>
      </c>
      <c r="LJ11" s="14" t="str">
        <f t="shared" ref="LJ11:LJ74" si="154">IF(COUNTA($C11:$FP11)=0,"",IF($G11="d","ok",IF(ISBLANK(EC11),IF(ISBLANK(EU11),"ok","12th Ancil. Equip. section not complete"),IF(ISBLANK(EU11),IF(COUNTA(EV11)=0,"ok","Empty Cell"),"ok"))))</f>
        <v/>
      </c>
      <c r="LK11" s="14" t="str">
        <f t="shared" ref="LK11:LK74" si="155">IF(COUNTA($C11:$FP11)=0,"",IF($G11="d","ok",IF(ISBLANK(EC11),IF(ISBLANK(EV11),"ok","12th Ancil. Equip. section not complete"),IF(ISBLANK(EV11),IF(COUNTA(EU11)=0,"ok","Empty Cell"),"ok"))))</f>
        <v/>
      </c>
      <c r="LL11" s="14" t="str">
        <f t="shared" ref="LL11:LL74" si="156">IF(COUNTA($C11:$FP11)=0,"",IF($G11="d","ok",IF(ISBLANK(EM11),IF(ISBLANK(EW11),"ok","13th Ancil. Equip. section not complete"),IF(ISBLANK(EW11),IF(COUNTA(EW11:FF11)&gt;0,"Empty cell","ok"),"ok"))))</f>
        <v/>
      </c>
      <c r="LM11" s="14" t="str">
        <f t="shared" ref="LM11:LM74" si="157">IF(COUNTA($C11:$FP11)=0,"",IF($G11="d","ok",IF(ISBLANK(EM11),IF(ISBLANK(EX11),"ok","13th Ancil. Equip. section not complete"),IF(ISBLANK(EX11),IF(COUNTA(EW11:FF11)&gt;0,"Empty cell","ok"),"ok"))))</f>
        <v/>
      </c>
      <c r="LN11" s="14" t="str">
        <f t="shared" ref="LN11:LN74" si="158">IF(COUNTA($C11:$FP11)=0,"",IF($G11="d","ok",IF(ISBLANK(EM11),IF(ISBLANK(EY11),"ok","13th Ancil. Equip. section not complete"),"ok")))</f>
        <v/>
      </c>
      <c r="LO11" s="14" t="str">
        <f t="shared" ref="LO11:LO74" si="159">IF(COUNTA($C11:$FP11)=0,"",IF($G11="d","ok",IF(ISBLANK(EM11),IF(ISBLANK(EZ11),"ok","13th Ancil. Equip. section not complete"),IF(ISBLANK(EZ11),IF(COUNTA(EW11:FF11)&gt;0,"Empty cell","ok"),"ok"))))</f>
        <v/>
      </c>
      <c r="LP11" s="14" t="str">
        <f t="shared" ref="LP11:LP74" si="160">IF(COUNTA($C11:$FP11)=0,"",IF($G11="d","ok",IF(ISBLANK(EM11),IF(ISBLANK(FA11),"ok","13th Ancil. Equip. section not complete"),"ok")))</f>
        <v/>
      </c>
      <c r="LQ11" s="14" t="str">
        <f t="shared" ref="LQ11:LQ74" si="161">IF(COUNTA($C11:$FP11)=0,"",IF($G11="d","ok",IF(ISBLANK(EM11),IF(ISBLANK(FB11),"ok","13th Ancil. Equip. section not complete"),IF(ISBLANK(FB11),IF(COUNTA(FC11:FD11)=0,"ok","Empty Cell"),IF(ISNUMBER(FB11),IF(FB11&gt;0,"ok","Entry should be greater than 0"),"Entry should be a number")))))</f>
        <v/>
      </c>
      <c r="LR11" s="14" t="str">
        <f t="shared" ref="LR11:LR74" si="162">IF(COUNTA($C11:$FP11)=0,"",IF($G11="d","ok",IF(ISBLANK(EM11),IF(ISBLANK(FC11),"ok","13th Ancil. Equip. section not complete"),IF(ISBLANK(FC11),IF(COUNTA(FB11)+COUNTA(FD11)=0,"ok","Empty Cell"),IF(ISNUMBER(FC11),IF(AND(FC11&gt;0,FC11=INT(FC11)),"ok","Entry should be an integer &gt; 0"),"Entry should be a number")))))</f>
        <v/>
      </c>
      <c r="LS11" s="14" t="str">
        <f t="shared" ref="LS11:LS74" si="163">IF(COUNTA($C11:$FP11)=0,"",IF($G11="d","ok",IF(ISBLANK(EM11),IF(ISBLANK(FD11),"ok","13th Ancil. Equip. section not complete"),IF(ISBLANK(FD11),IF(COUNTA(FB11:FC11)=0,"ok","Empty Cell"),IF(ISNUMBER(FD11),IF(FD11&gt;0,"ok","Entry should be greater than 0"),"Entry should be a number")))))</f>
        <v/>
      </c>
      <c r="LT11" s="14" t="str">
        <f t="shared" ref="LT11:LT74" si="164">IF(COUNTA($C11:$FP11)=0,"",IF($G11="d","ok",IF(ISBLANK(EM11),IF(ISBLANK(FE11),"ok","13th Ancil. Equip. section not complete"),IF(ISBLANK(FE11),IF(COUNTA(FF11)=0,"ok","Empty Cell"),"ok"))))</f>
        <v/>
      </c>
      <c r="LU11" s="14" t="str">
        <f t="shared" ref="LU11:LU74" si="165">IF(COUNTA($C11:$FP11)=0,"",IF($G11="d","ok",IF(ISBLANK(EM11),IF(ISBLANK(FF11),"ok","13th Ancil. Equip. section not complete"),IF(ISBLANK(FF11),IF(COUNTA(FE11)=0,"ok","Empty Cell"),"ok"))))</f>
        <v/>
      </c>
      <c r="LV11" s="14" t="str">
        <f t="shared" ref="LV11:LV74" si="166">IF(COUNTA($C11:$FP11)=0,"",IF($G11="d","ok",IF(ISBLANK(EW11),IF(ISBLANK(FG11),"ok","14th Ancil. Equip. section not complete"),IF(ISBLANK(FG11),IF(COUNTA(FG11:FP11)&gt;0,"Empty cell","ok"),"ok"))))</f>
        <v/>
      </c>
      <c r="LW11" s="14" t="str">
        <f t="shared" ref="LW11:LW74" si="167">IF(COUNTA($C11:$FP11)=0,"",IF($G11="d","ok",IF(ISBLANK(EW11),IF(ISBLANK(FH11),"ok","14th Ancil. Equip. section not complete"),IF(ISBLANK(FH11),IF(COUNTA(FG11:FP11)&gt;0,"Empty cell","ok"),"ok"))))</f>
        <v/>
      </c>
      <c r="LX11" s="14" t="str">
        <f t="shared" ref="LX11:LX74" si="168">IF(COUNTA($C11:$FP11)=0,"",IF($G11="d","ok",IF(ISBLANK(EW11),IF(ISBLANK(FI11),"ok","14th Ancil. Equip. section not complete"),"ok")))</f>
        <v/>
      </c>
      <c r="LY11" s="14" t="str">
        <f t="shared" ref="LY11:LY74" si="169">IF(COUNTA($C11:$FP11)=0,"",IF($G11="d","ok",IF(ISBLANK(EW11),IF(ISBLANK(FJ11),"ok","14th Ancil. Equip. section not complete"),IF(ISBLANK(FJ11),IF(COUNTA(FG11:FP11)&gt;0,"Empty cell","ok"),"ok"))))</f>
        <v/>
      </c>
      <c r="LZ11" s="14" t="str">
        <f t="shared" ref="LZ11:LZ74" si="170">IF(COUNTA($C11:$FP11)=0,"",IF($G11="d","ok",IF(ISBLANK(EW11),IF(ISBLANK(FK11),"ok","14th Ancil. Equip. section not complete"),"ok")))</f>
        <v/>
      </c>
      <c r="MA11" s="14" t="str">
        <f t="shared" ref="MA11:MA74" si="171">IF(COUNTA($C11:$FP11)=0,"",IF($G11="d","ok",IF(ISBLANK(EW11),IF(ISBLANK(FL11),"ok","14th Ancil. Equip. section not complete"),IF(ISBLANK(FL11),IF(COUNTA(FM11:FN11)=0,"ok","Empty Cell"),IF(ISNUMBER(FL11),IF(FL11&gt;0,"ok","Entry should be greater than 0"),"Entry should be a number")))))</f>
        <v/>
      </c>
      <c r="MB11" s="14" t="str">
        <f t="shared" ref="MB11:MB74" si="172">IF(COUNTA($C11:$FP11)=0,"",IF($G11="d","ok",IF(ISBLANK(EW11),IF(ISBLANK(FM11),"ok","14th Ancil. Equip. section not complete"),IF(ISBLANK(FM11),IF(COUNTA(FL11)+COUNTA(FN11)=0,"ok","Empty Cell"),IF(ISNUMBER(FM11),IF(AND(FM11&gt;0,FM11=INT(FM11)),"ok","Entry should be an integer &gt; 0"),"Entry should be a number")))))</f>
        <v/>
      </c>
      <c r="MC11" s="14" t="str">
        <f t="shared" ref="MC11:MC74" si="173">IF(COUNTA($C11:$FP11)=0,"",IF($G11="d","ok",IF(ISBLANK(EW11),IF(ISBLANK(FN11),"ok","14th Ancil. Equip. section not complete"),IF(ISBLANK(FN11),IF(COUNTA(FL11:FM11)=0,"ok","Empty Cell"),IF(ISNUMBER(FN11),IF(FN11&gt;0,"ok","Entry should be greater than 0"),"Entry should be a number")))))</f>
        <v/>
      </c>
      <c r="MD11" s="14" t="str">
        <f t="shared" ref="MD11:MD74" si="174">IF(COUNTA($C11:$FP11)=0,"",IF($G11="d","ok",IF(ISBLANK(EW11),IF(ISBLANK(FO11),"ok","14th Ancil. Equip. section not complete"),IF(ISBLANK(FO11),IF(COUNTA(FP11)=0,"ok","Empty Cell"),"ok"))))</f>
        <v/>
      </c>
      <c r="ME11" s="14" t="str">
        <f t="shared" ref="ME11:ME74" si="175">IF(COUNTA($C11:$FP11)=0,"",IF($G11="d","ok",IF(ISBLANK(EW11),IF(ISBLANK(FP11),"ok","14th Ancil. Equip. section not complete"),IF(ISBLANK(FP11),IF(COUNTA(FO11)=0,"ok","Empty Cell"),"ok"))))</f>
        <v/>
      </c>
      <c r="MF11" s="15"/>
      <c r="MI11" s="16" t="s">
        <v>3</v>
      </c>
      <c r="MJ11" s="70">
        <v>4</v>
      </c>
      <c r="MK11" s="17"/>
      <c r="ML11" s="52" t="str">
        <f t="shared" si="21"/>
        <v/>
      </c>
      <c r="MN11" s="18" t="s">
        <v>5</v>
      </c>
    </row>
    <row r="12" spans="1:405" s="16" customFormat="1" ht="25.5">
      <c r="A12" s="50">
        <v>3</v>
      </c>
      <c r="B12" s="51" t="str">
        <f t="shared" si="4"/>
        <v/>
      </c>
      <c r="C12" s="73"/>
      <c r="D12" s="76"/>
      <c r="E12" s="76"/>
      <c r="F12" s="76"/>
      <c r="G12" s="29"/>
      <c r="H12" s="28"/>
      <c r="I12" s="29"/>
      <c r="J12" s="29"/>
      <c r="K12" s="46"/>
      <c r="L12" s="29"/>
      <c r="M12" s="46"/>
      <c r="N12" s="46"/>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82"/>
      <c r="FQ12" s="80"/>
      <c r="FR12" s="14" t="str">
        <f t="shared" si="5"/>
        <v/>
      </c>
      <c r="FS12" s="14" t="str">
        <f t="shared" si="6"/>
        <v/>
      </c>
      <c r="FT12" s="14" t="str">
        <f t="shared" si="7"/>
        <v/>
      </c>
      <c r="FU12" s="14" t="str">
        <f t="shared" si="8"/>
        <v/>
      </c>
      <c r="FV12" s="14" t="str">
        <f t="shared" si="9"/>
        <v/>
      </c>
      <c r="FW12" s="14" t="str">
        <f t="shared" si="10"/>
        <v/>
      </c>
      <c r="FX12" s="14" t="str">
        <f t="shared" si="22"/>
        <v/>
      </c>
      <c r="FY12" s="14" t="str">
        <f t="shared" si="11"/>
        <v/>
      </c>
      <c r="FZ12" s="14" t="str">
        <f t="shared" si="12"/>
        <v/>
      </c>
      <c r="GA12" s="14" t="str">
        <f t="shared" si="13"/>
        <v/>
      </c>
      <c r="GB12" s="14" t="str">
        <f t="shared" si="14"/>
        <v/>
      </c>
      <c r="GC12" s="14" t="str">
        <f t="shared" si="15"/>
        <v/>
      </c>
      <c r="GD12" s="14" t="str">
        <f t="shared" si="23"/>
        <v/>
      </c>
      <c r="GE12" s="14" t="str">
        <f t="shared" si="24"/>
        <v/>
      </c>
      <c r="GF12" s="14" t="str">
        <f t="shared" si="16"/>
        <v/>
      </c>
      <c r="GG12" s="14" t="str">
        <f t="shared" si="17"/>
        <v/>
      </c>
      <c r="GH12" s="14" t="str">
        <f t="shared" si="18"/>
        <v/>
      </c>
      <c r="GI12" s="14" t="str">
        <f t="shared" si="19"/>
        <v/>
      </c>
      <c r="GJ12" s="14" t="str">
        <f t="shared" si="20"/>
        <v/>
      </c>
      <c r="GK12" s="14" t="str">
        <f t="shared" si="25"/>
        <v/>
      </c>
      <c r="GL12" s="14" t="str">
        <f t="shared" si="26"/>
        <v/>
      </c>
      <c r="GM12" s="14" t="str">
        <f t="shared" si="27"/>
        <v/>
      </c>
      <c r="GN12" s="14" t="str">
        <f t="shared" si="28"/>
        <v/>
      </c>
      <c r="GO12" s="14" t="str">
        <f t="shared" si="29"/>
        <v/>
      </c>
      <c r="GP12" s="14" t="str">
        <f t="shared" si="30"/>
        <v/>
      </c>
      <c r="GQ12" s="14" t="str">
        <f t="shared" si="31"/>
        <v/>
      </c>
      <c r="GR12" s="14" t="str">
        <f t="shared" si="32"/>
        <v/>
      </c>
      <c r="GS12" s="14" t="str">
        <f t="shared" si="33"/>
        <v/>
      </c>
      <c r="GT12" s="14" t="str">
        <f t="shared" si="34"/>
        <v/>
      </c>
      <c r="GU12" s="14" t="str">
        <f t="shared" si="35"/>
        <v/>
      </c>
      <c r="GV12" s="14" t="str">
        <f t="shared" si="36"/>
        <v/>
      </c>
      <c r="GW12" s="14" t="str">
        <f t="shared" si="37"/>
        <v/>
      </c>
      <c r="GX12" s="14" t="str">
        <f t="shared" si="38"/>
        <v/>
      </c>
      <c r="GY12" s="14" t="str">
        <f t="shared" si="39"/>
        <v/>
      </c>
      <c r="GZ12" s="14" t="str">
        <f t="shared" si="40"/>
        <v/>
      </c>
      <c r="HA12" s="14" t="str">
        <f t="shared" si="41"/>
        <v/>
      </c>
      <c r="HB12" s="14" t="str">
        <f t="shared" si="42"/>
        <v/>
      </c>
      <c r="HC12" s="14" t="str">
        <f t="shared" si="43"/>
        <v/>
      </c>
      <c r="HD12" s="14" t="str">
        <f t="shared" si="44"/>
        <v/>
      </c>
      <c r="HE12" s="14" t="str">
        <f t="shared" si="45"/>
        <v/>
      </c>
      <c r="HF12" s="14" t="str">
        <f t="shared" si="46"/>
        <v/>
      </c>
      <c r="HG12" s="14" t="str">
        <f t="shared" si="47"/>
        <v/>
      </c>
      <c r="HH12" s="14" t="str">
        <f t="shared" si="48"/>
        <v/>
      </c>
      <c r="HI12" s="14" t="str">
        <f t="shared" si="49"/>
        <v/>
      </c>
      <c r="HJ12" s="14" t="str">
        <f t="shared" si="50"/>
        <v/>
      </c>
      <c r="HK12" s="14" t="str">
        <f t="shared" si="51"/>
        <v/>
      </c>
      <c r="HL12" s="14" t="str">
        <f t="shared" si="52"/>
        <v/>
      </c>
      <c r="HM12" s="14" t="str">
        <f t="shared" si="53"/>
        <v/>
      </c>
      <c r="HN12" s="14" t="str">
        <f t="shared" si="54"/>
        <v/>
      </c>
      <c r="HO12" s="14" t="str">
        <f t="shared" si="55"/>
        <v/>
      </c>
      <c r="HP12" s="14" t="str">
        <f t="shared" si="56"/>
        <v/>
      </c>
      <c r="HQ12" s="14" t="str">
        <f t="shared" si="57"/>
        <v/>
      </c>
      <c r="HR12" s="14" t="str">
        <f t="shared" si="58"/>
        <v/>
      </c>
      <c r="HS12" s="14" t="str">
        <f t="shared" si="59"/>
        <v/>
      </c>
      <c r="HT12" s="14" t="str">
        <f t="shared" si="60"/>
        <v/>
      </c>
      <c r="HU12" s="14" t="str">
        <f t="shared" si="61"/>
        <v/>
      </c>
      <c r="HV12" s="14" t="str">
        <f t="shared" si="62"/>
        <v/>
      </c>
      <c r="HW12" s="14" t="str">
        <f t="shared" si="63"/>
        <v/>
      </c>
      <c r="HX12" s="14" t="str">
        <f t="shared" si="64"/>
        <v/>
      </c>
      <c r="HY12" s="14" t="str">
        <f t="shared" si="65"/>
        <v/>
      </c>
      <c r="HZ12" s="14" t="str">
        <f t="shared" si="66"/>
        <v/>
      </c>
      <c r="IA12" s="14" t="str">
        <f t="shared" si="67"/>
        <v/>
      </c>
      <c r="IB12" s="14" t="str">
        <f t="shared" si="68"/>
        <v/>
      </c>
      <c r="IC12" s="14" t="str">
        <f t="shared" si="69"/>
        <v/>
      </c>
      <c r="ID12" s="14" t="str">
        <f t="shared" si="70"/>
        <v/>
      </c>
      <c r="IE12" s="14" t="str">
        <f t="shared" si="71"/>
        <v/>
      </c>
      <c r="IF12" s="14" t="str">
        <f t="shared" si="72"/>
        <v/>
      </c>
      <c r="IG12" s="14" t="str">
        <f t="shared" si="73"/>
        <v/>
      </c>
      <c r="IH12" s="14" t="str">
        <f t="shared" si="74"/>
        <v/>
      </c>
      <c r="II12" s="14" t="str">
        <f t="shared" si="75"/>
        <v/>
      </c>
      <c r="IJ12" s="14" t="str">
        <f t="shared" si="76"/>
        <v/>
      </c>
      <c r="IK12" s="14" t="str">
        <f t="shared" si="77"/>
        <v/>
      </c>
      <c r="IL12" s="14" t="str">
        <f t="shared" si="78"/>
        <v/>
      </c>
      <c r="IM12" s="14" t="str">
        <f t="shared" si="79"/>
        <v/>
      </c>
      <c r="IN12" s="14" t="str">
        <f t="shared" si="80"/>
        <v/>
      </c>
      <c r="IO12" s="14" t="str">
        <f t="shared" si="81"/>
        <v/>
      </c>
      <c r="IP12" s="14" t="str">
        <f t="shared" si="82"/>
        <v/>
      </c>
      <c r="IQ12" s="14" t="str">
        <f t="shared" si="83"/>
        <v/>
      </c>
      <c r="IR12" s="14" t="str">
        <f t="shared" si="84"/>
        <v/>
      </c>
      <c r="IS12" s="14" t="str">
        <f t="shared" si="85"/>
        <v/>
      </c>
      <c r="IT12" s="14" t="str">
        <f t="shared" si="86"/>
        <v/>
      </c>
      <c r="IU12" s="14" t="str">
        <f t="shared" si="87"/>
        <v/>
      </c>
      <c r="IV12" s="14" t="str">
        <f t="shared" si="88"/>
        <v/>
      </c>
      <c r="IW12" s="14" t="str">
        <f t="shared" si="89"/>
        <v/>
      </c>
      <c r="IX12" s="14" t="str">
        <f t="shared" si="90"/>
        <v/>
      </c>
      <c r="IY12" s="14" t="str">
        <f t="shared" si="91"/>
        <v/>
      </c>
      <c r="IZ12" s="14" t="str">
        <f t="shared" si="92"/>
        <v/>
      </c>
      <c r="JA12" s="14" t="str">
        <f t="shared" si="93"/>
        <v/>
      </c>
      <c r="JB12" s="14" t="str">
        <f t="shared" si="94"/>
        <v/>
      </c>
      <c r="JC12" s="14" t="str">
        <f t="shared" si="95"/>
        <v/>
      </c>
      <c r="JD12" s="14" t="str">
        <f t="shared" si="96"/>
        <v/>
      </c>
      <c r="JE12" s="14" t="str">
        <f t="shared" si="97"/>
        <v/>
      </c>
      <c r="JF12" s="14" t="str">
        <f t="shared" si="98"/>
        <v/>
      </c>
      <c r="JG12" s="14" t="str">
        <f t="shared" si="99"/>
        <v/>
      </c>
      <c r="JH12" s="14" t="str">
        <f t="shared" si="100"/>
        <v/>
      </c>
      <c r="JI12" s="14" t="str">
        <f t="shared" si="101"/>
        <v/>
      </c>
      <c r="JJ12" s="14" t="str">
        <f t="shared" si="102"/>
        <v/>
      </c>
      <c r="JK12" s="14" t="str">
        <f t="shared" si="103"/>
        <v/>
      </c>
      <c r="JL12" s="14" t="str">
        <f t="shared" si="104"/>
        <v/>
      </c>
      <c r="JM12" s="14" t="str">
        <f t="shared" si="105"/>
        <v/>
      </c>
      <c r="JN12" s="14" t="str">
        <f t="shared" si="106"/>
        <v/>
      </c>
      <c r="JO12" s="14" t="str">
        <f t="shared" si="107"/>
        <v/>
      </c>
      <c r="JP12" s="14" t="str">
        <f t="shared" si="108"/>
        <v/>
      </c>
      <c r="JQ12" s="14" t="str">
        <f t="shared" si="109"/>
        <v/>
      </c>
      <c r="JR12" s="14" t="str">
        <f t="shared" si="110"/>
        <v/>
      </c>
      <c r="JS12" s="14" t="str">
        <f t="shared" si="111"/>
        <v/>
      </c>
      <c r="JT12" s="14" t="str">
        <f t="shared" si="112"/>
        <v/>
      </c>
      <c r="JU12" s="14" t="str">
        <f t="shared" si="113"/>
        <v/>
      </c>
      <c r="JV12" s="14" t="str">
        <f t="shared" si="114"/>
        <v/>
      </c>
      <c r="JW12" s="14" t="str">
        <f t="shared" si="115"/>
        <v/>
      </c>
      <c r="JX12" s="14" t="str">
        <f t="shared" si="116"/>
        <v/>
      </c>
      <c r="JY12" s="14" t="str">
        <f t="shared" si="117"/>
        <v/>
      </c>
      <c r="JZ12" s="14" t="str">
        <f t="shared" si="118"/>
        <v/>
      </c>
      <c r="KA12" s="14" t="str">
        <f t="shared" si="119"/>
        <v/>
      </c>
      <c r="KB12" s="14" t="str">
        <f t="shared" si="120"/>
        <v/>
      </c>
      <c r="KC12" s="14" t="str">
        <f t="shared" si="121"/>
        <v/>
      </c>
      <c r="KD12" s="14" t="str">
        <f t="shared" si="122"/>
        <v/>
      </c>
      <c r="KE12" s="14" t="str">
        <f t="shared" si="123"/>
        <v/>
      </c>
      <c r="KF12" s="14" t="str">
        <f t="shared" si="124"/>
        <v/>
      </c>
      <c r="KG12" s="14" t="str">
        <f t="shared" si="125"/>
        <v/>
      </c>
      <c r="KH12" s="14" t="str">
        <f t="shared" si="126"/>
        <v/>
      </c>
      <c r="KI12" s="14" t="str">
        <f t="shared" si="127"/>
        <v/>
      </c>
      <c r="KJ12" s="14" t="str">
        <f t="shared" si="128"/>
        <v/>
      </c>
      <c r="KK12" s="14" t="str">
        <f t="shared" si="129"/>
        <v/>
      </c>
      <c r="KL12" s="14" t="str">
        <f t="shared" si="130"/>
        <v/>
      </c>
      <c r="KM12" s="14" t="str">
        <f t="shared" si="131"/>
        <v/>
      </c>
      <c r="KN12" s="14" t="str">
        <f t="shared" si="132"/>
        <v/>
      </c>
      <c r="KO12" s="14" t="str">
        <f t="shared" si="133"/>
        <v/>
      </c>
      <c r="KP12" s="14" t="str">
        <f t="shared" si="134"/>
        <v/>
      </c>
      <c r="KQ12" s="14" t="str">
        <f t="shared" si="135"/>
        <v/>
      </c>
      <c r="KR12" s="14" t="str">
        <f t="shared" si="136"/>
        <v/>
      </c>
      <c r="KS12" s="14" t="str">
        <f t="shared" si="137"/>
        <v/>
      </c>
      <c r="KT12" s="14" t="str">
        <f t="shared" si="138"/>
        <v/>
      </c>
      <c r="KU12" s="14" t="str">
        <f t="shared" si="139"/>
        <v/>
      </c>
      <c r="KV12" s="14" t="str">
        <f t="shared" si="140"/>
        <v/>
      </c>
      <c r="KW12" s="14" t="str">
        <f t="shared" si="141"/>
        <v/>
      </c>
      <c r="KX12" s="14" t="str">
        <f t="shared" si="142"/>
        <v/>
      </c>
      <c r="KY12" s="14" t="str">
        <f t="shared" si="143"/>
        <v/>
      </c>
      <c r="KZ12" s="14" t="str">
        <f t="shared" si="144"/>
        <v/>
      </c>
      <c r="LA12" s="14" t="str">
        <f t="shared" si="145"/>
        <v/>
      </c>
      <c r="LB12" s="14" t="str">
        <f t="shared" si="146"/>
        <v/>
      </c>
      <c r="LC12" s="14" t="str">
        <f t="shared" si="147"/>
        <v/>
      </c>
      <c r="LD12" s="14" t="str">
        <f t="shared" si="148"/>
        <v/>
      </c>
      <c r="LE12" s="14" t="str">
        <f t="shared" si="149"/>
        <v/>
      </c>
      <c r="LF12" s="14" t="str">
        <f t="shared" si="150"/>
        <v/>
      </c>
      <c r="LG12" s="14" t="str">
        <f t="shared" si="151"/>
        <v/>
      </c>
      <c r="LH12" s="14" t="str">
        <f t="shared" si="152"/>
        <v/>
      </c>
      <c r="LI12" s="14" t="str">
        <f t="shared" si="153"/>
        <v/>
      </c>
      <c r="LJ12" s="14" t="str">
        <f t="shared" si="154"/>
        <v/>
      </c>
      <c r="LK12" s="14" t="str">
        <f t="shared" si="155"/>
        <v/>
      </c>
      <c r="LL12" s="14" t="str">
        <f t="shared" si="156"/>
        <v/>
      </c>
      <c r="LM12" s="14" t="str">
        <f t="shared" si="157"/>
        <v/>
      </c>
      <c r="LN12" s="14" t="str">
        <f t="shared" si="158"/>
        <v/>
      </c>
      <c r="LO12" s="14" t="str">
        <f t="shared" si="159"/>
        <v/>
      </c>
      <c r="LP12" s="14" t="str">
        <f t="shared" si="160"/>
        <v/>
      </c>
      <c r="LQ12" s="14" t="str">
        <f t="shared" si="161"/>
        <v/>
      </c>
      <c r="LR12" s="14" t="str">
        <f t="shared" si="162"/>
        <v/>
      </c>
      <c r="LS12" s="14" t="str">
        <f t="shared" si="163"/>
        <v/>
      </c>
      <c r="LT12" s="14" t="str">
        <f t="shared" si="164"/>
        <v/>
      </c>
      <c r="LU12" s="14" t="str">
        <f t="shared" si="165"/>
        <v/>
      </c>
      <c r="LV12" s="14" t="str">
        <f t="shared" si="166"/>
        <v/>
      </c>
      <c r="LW12" s="14" t="str">
        <f t="shared" si="167"/>
        <v/>
      </c>
      <c r="LX12" s="14" t="str">
        <f t="shared" si="168"/>
        <v/>
      </c>
      <c r="LY12" s="14" t="str">
        <f t="shared" si="169"/>
        <v/>
      </c>
      <c r="LZ12" s="14" t="str">
        <f t="shared" si="170"/>
        <v/>
      </c>
      <c r="MA12" s="14" t="str">
        <f t="shared" si="171"/>
        <v/>
      </c>
      <c r="MB12" s="14" t="str">
        <f t="shared" si="172"/>
        <v/>
      </c>
      <c r="MC12" s="14" t="str">
        <f t="shared" si="173"/>
        <v/>
      </c>
      <c r="MD12" s="14" t="str">
        <f t="shared" si="174"/>
        <v/>
      </c>
      <c r="ME12" s="14" t="str">
        <f t="shared" si="175"/>
        <v/>
      </c>
      <c r="MF12" s="15"/>
      <c r="MJ12" s="17"/>
      <c r="MK12" s="17"/>
      <c r="ML12" s="52" t="str">
        <f t="shared" si="21"/>
        <v/>
      </c>
      <c r="MN12" s="18" t="s">
        <v>5</v>
      </c>
    </row>
    <row r="13" spans="1:405" s="16" customFormat="1" ht="25.5" customHeight="1">
      <c r="A13" s="50">
        <v>4</v>
      </c>
      <c r="B13" s="51" t="str">
        <f t="shared" si="4"/>
        <v/>
      </c>
      <c r="C13" s="73"/>
      <c r="D13" s="76"/>
      <c r="E13" s="76"/>
      <c r="F13" s="76"/>
      <c r="G13" s="29"/>
      <c r="H13" s="28"/>
      <c r="I13" s="29"/>
      <c r="J13" s="29"/>
      <c r="K13" s="46"/>
      <c r="L13" s="29"/>
      <c r="M13" s="46"/>
      <c r="N13" s="46"/>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82"/>
      <c r="FQ13" s="80"/>
      <c r="FR13" s="14" t="str">
        <f t="shared" si="5"/>
        <v/>
      </c>
      <c r="FS13" s="14" t="str">
        <f t="shared" si="6"/>
        <v/>
      </c>
      <c r="FT13" s="14" t="str">
        <f t="shared" si="7"/>
        <v/>
      </c>
      <c r="FU13" s="14" t="str">
        <f t="shared" si="8"/>
        <v/>
      </c>
      <c r="FV13" s="14" t="str">
        <f t="shared" si="9"/>
        <v/>
      </c>
      <c r="FW13" s="14" t="str">
        <f t="shared" si="10"/>
        <v/>
      </c>
      <c r="FX13" s="14" t="str">
        <f t="shared" si="22"/>
        <v/>
      </c>
      <c r="FY13" s="14" t="str">
        <f t="shared" si="11"/>
        <v/>
      </c>
      <c r="FZ13" s="14" t="str">
        <f t="shared" si="12"/>
        <v/>
      </c>
      <c r="GA13" s="14" t="str">
        <f t="shared" si="13"/>
        <v/>
      </c>
      <c r="GB13" s="14" t="str">
        <f t="shared" si="14"/>
        <v/>
      </c>
      <c r="GC13" s="14" t="str">
        <f t="shared" si="15"/>
        <v/>
      </c>
      <c r="GD13" s="14" t="str">
        <f t="shared" si="23"/>
        <v/>
      </c>
      <c r="GE13" s="14" t="str">
        <f t="shared" si="24"/>
        <v/>
      </c>
      <c r="GF13" s="14" t="str">
        <f t="shared" si="16"/>
        <v/>
      </c>
      <c r="GG13" s="14" t="str">
        <f t="shared" si="17"/>
        <v/>
      </c>
      <c r="GH13" s="14" t="str">
        <f t="shared" si="18"/>
        <v/>
      </c>
      <c r="GI13" s="14" t="str">
        <f t="shared" si="19"/>
        <v/>
      </c>
      <c r="GJ13" s="14" t="str">
        <f t="shared" si="20"/>
        <v/>
      </c>
      <c r="GK13" s="14" t="str">
        <f t="shared" si="25"/>
        <v/>
      </c>
      <c r="GL13" s="14" t="str">
        <f t="shared" si="26"/>
        <v/>
      </c>
      <c r="GM13" s="14" t="str">
        <f t="shared" si="27"/>
        <v/>
      </c>
      <c r="GN13" s="14" t="str">
        <f t="shared" si="28"/>
        <v/>
      </c>
      <c r="GO13" s="14" t="str">
        <f t="shared" si="29"/>
        <v/>
      </c>
      <c r="GP13" s="14" t="str">
        <f t="shared" si="30"/>
        <v/>
      </c>
      <c r="GQ13" s="14" t="str">
        <f t="shared" si="31"/>
        <v/>
      </c>
      <c r="GR13" s="14" t="str">
        <f t="shared" si="32"/>
        <v/>
      </c>
      <c r="GS13" s="14" t="str">
        <f t="shared" si="33"/>
        <v/>
      </c>
      <c r="GT13" s="14" t="str">
        <f t="shared" si="34"/>
        <v/>
      </c>
      <c r="GU13" s="14" t="str">
        <f t="shared" si="35"/>
        <v/>
      </c>
      <c r="GV13" s="14" t="str">
        <f t="shared" si="36"/>
        <v/>
      </c>
      <c r="GW13" s="14" t="str">
        <f t="shared" si="37"/>
        <v/>
      </c>
      <c r="GX13" s="14" t="str">
        <f t="shared" si="38"/>
        <v/>
      </c>
      <c r="GY13" s="14" t="str">
        <f t="shared" si="39"/>
        <v/>
      </c>
      <c r="GZ13" s="14" t="str">
        <f t="shared" si="40"/>
        <v/>
      </c>
      <c r="HA13" s="14" t="str">
        <f t="shared" si="41"/>
        <v/>
      </c>
      <c r="HB13" s="14" t="str">
        <f t="shared" si="42"/>
        <v/>
      </c>
      <c r="HC13" s="14" t="str">
        <f t="shared" si="43"/>
        <v/>
      </c>
      <c r="HD13" s="14" t="str">
        <f t="shared" si="44"/>
        <v/>
      </c>
      <c r="HE13" s="14" t="str">
        <f t="shared" si="45"/>
        <v/>
      </c>
      <c r="HF13" s="14" t="str">
        <f t="shared" si="46"/>
        <v/>
      </c>
      <c r="HG13" s="14" t="str">
        <f t="shared" si="47"/>
        <v/>
      </c>
      <c r="HH13" s="14" t="str">
        <f t="shared" si="48"/>
        <v/>
      </c>
      <c r="HI13" s="14" t="str">
        <f t="shared" si="49"/>
        <v/>
      </c>
      <c r="HJ13" s="14" t="str">
        <f t="shared" si="50"/>
        <v/>
      </c>
      <c r="HK13" s="14" t="str">
        <f t="shared" si="51"/>
        <v/>
      </c>
      <c r="HL13" s="14" t="str">
        <f t="shared" si="52"/>
        <v/>
      </c>
      <c r="HM13" s="14" t="str">
        <f t="shared" si="53"/>
        <v/>
      </c>
      <c r="HN13" s="14" t="str">
        <f t="shared" si="54"/>
        <v/>
      </c>
      <c r="HO13" s="14" t="str">
        <f t="shared" si="55"/>
        <v/>
      </c>
      <c r="HP13" s="14" t="str">
        <f t="shared" si="56"/>
        <v/>
      </c>
      <c r="HQ13" s="14" t="str">
        <f t="shared" si="57"/>
        <v/>
      </c>
      <c r="HR13" s="14" t="str">
        <f t="shared" si="58"/>
        <v/>
      </c>
      <c r="HS13" s="14" t="str">
        <f t="shared" si="59"/>
        <v/>
      </c>
      <c r="HT13" s="14" t="str">
        <f t="shared" si="60"/>
        <v/>
      </c>
      <c r="HU13" s="14" t="str">
        <f t="shared" si="61"/>
        <v/>
      </c>
      <c r="HV13" s="14" t="str">
        <f t="shared" si="62"/>
        <v/>
      </c>
      <c r="HW13" s="14" t="str">
        <f t="shared" si="63"/>
        <v/>
      </c>
      <c r="HX13" s="14" t="str">
        <f t="shared" si="64"/>
        <v/>
      </c>
      <c r="HY13" s="14" t="str">
        <f t="shared" si="65"/>
        <v/>
      </c>
      <c r="HZ13" s="14" t="str">
        <f t="shared" si="66"/>
        <v/>
      </c>
      <c r="IA13" s="14" t="str">
        <f t="shared" si="67"/>
        <v/>
      </c>
      <c r="IB13" s="14" t="str">
        <f t="shared" si="68"/>
        <v/>
      </c>
      <c r="IC13" s="14" t="str">
        <f t="shared" si="69"/>
        <v/>
      </c>
      <c r="ID13" s="14" t="str">
        <f t="shared" si="70"/>
        <v/>
      </c>
      <c r="IE13" s="14" t="str">
        <f t="shared" si="71"/>
        <v/>
      </c>
      <c r="IF13" s="14" t="str">
        <f t="shared" si="72"/>
        <v/>
      </c>
      <c r="IG13" s="14" t="str">
        <f t="shared" si="73"/>
        <v/>
      </c>
      <c r="IH13" s="14" t="str">
        <f t="shared" si="74"/>
        <v/>
      </c>
      <c r="II13" s="14" t="str">
        <f t="shared" si="75"/>
        <v/>
      </c>
      <c r="IJ13" s="14" t="str">
        <f t="shared" si="76"/>
        <v/>
      </c>
      <c r="IK13" s="14" t="str">
        <f t="shared" si="77"/>
        <v/>
      </c>
      <c r="IL13" s="14" t="str">
        <f t="shared" si="78"/>
        <v/>
      </c>
      <c r="IM13" s="14" t="str">
        <f t="shared" si="79"/>
        <v/>
      </c>
      <c r="IN13" s="14" t="str">
        <f t="shared" si="80"/>
        <v/>
      </c>
      <c r="IO13" s="14" t="str">
        <f t="shared" si="81"/>
        <v/>
      </c>
      <c r="IP13" s="14" t="str">
        <f t="shared" si="82"/>
        <v/>
      </c>
      <c r="IQ13" s="14" t="str">
        <f t="shared" si="83"/>
        <v/>
      </c>
      <c r="IR13" s="14" t="str">
        <f t="shared" si="84"/>
        <v/>
      </c>
      <c r="IS13" s="14" t="str">
        <f t="shared" si="85"/>
        <v/>
      </c>
      <c r="IT13" s="14" t="str">
        <f t="shared" si="86"/>
        <v/>
      </c>
      <c r="IU13" s="14" t="str">
        <f t="shared" si="87"/>
        <v/>
      </c>
      <c r="IV13" s="14" t="str">
        <f t="shared" si="88"/>
        <v/>
      </c>
      <c r="IW13" s="14" t="str">
        <f t="shared" si="89"/>
        <v/>
      </c>
      <c r="IX13" s="14" t="str">
        <f t="shared" si="90"/>
        <v/>
      </c>
      <c r="IY13" s="14" t="str">
        <f t="shared" si="91"/>
        <v/>
      </c>
      <c r="IZ13" s="14" t="str">
        <f t="shared" si="92"/>
        <v/>
      </c>
      <c r="JA13" s="14" t="str">
        <f t="shared" si="93"/>
        <v/>
      </c>
      <c r="JB13" s="14" t="str">
        <f t="shared" si="94"/>
        <v/>
      </c>
      <c r="JC13" s="14" t="str">
        <f t="shared" si="95"/>
        <v/>
      </c>
      <c r="JD13" s="14" t="str">
        <f t="shared" si="96"/>
        <v/>
      </c>
      <c r="JE13" s="14" t="str">
        <f t="shared" si="97"/>
        <v/>
      </c>
      <c r="JF13" s="14" t="str">
        <f t="shared" si="98"/>
        <v/>
      </c>
      <c r="JG13" s="14" t="str">
        <f t="shared" si="99"/>
        <v/>
      </c>
      <c r="JH13" s="14" t="str">
        <f t="shared" si="100"/>
        <v/>
      </c>
      <c r="JI13" s="14" t="str">
        <f t="shared" si="101"/>
        <v/>
      </c>
      <c r="JJ13" s="14" t="str">
        <f t="shared" si="102"/>
        <v/>
      </c>
      <c r="JK13" s="14" t="str">
        <f t="shared" si="103"/>
        <v/>
      </c>
      <c r="JL13" s="14" t="str">
        <f t="shared" si="104"/>
        <v/>
      </c>
      <c r="JM13" s="14" t="str">
        <f t="shared" si="105"/>
        <v/>
      </c>
      <c r="JN13" s="14" t="str">
        <f t="shared" si="106"/>
        <v/>
      </c>
      <c r="JO13" s="14" t="str">
        <f t="shared" si="107"/>
        <v/>
      </c>
      <c r="JP13" s="14" t="str">
        <f t="shared" si="108"/>
        <v/>
      </c>
      <c r="JQ13" s="14" t="str">
        <f t="shared" si="109"/>
        <v/>
      </c>
      <c r="JR13" s="14" t="str">
        <f t="shared" si="110"/>
        <v/>
      </c>
      <c r="JS13" s="14" t="str">
        <f t="shared" si="111"/>
        <v/>
      </c>
      <c r="JT13" s="14" t="str">
        <f t="shared" si="112"/>
        <v/>
      </c>
      <c r="JU13" s="14" t="str">
        <f t="shared" si="113"/>
        <v/>
      </c>
      <c r="JV13" s="14" t="str">
        <f t="shared" si="114"/>
        <v/>
      </c>
      <c r="JW13" s="14" t="str">
        <f t="shared" si="115"/>
        <v/>
      </c>
      <c r="JX13" s="14" t="str">
        <f t="shared" si="116"/>
        <v/>
      </c>
      <c r="JY13" s="14" t="str">
        <f t="shared" si="117"/>
        <v/>
      </c>
      <c r="JZ13" s="14" t="str">
        <f t="shared" si="118"/>
        <v/>
      </c>
      <c r="KA13" s="14" t="str">
        <f t="shared" si="119"/>
        <v/>
      </c>
      <c r="KB13" s="14" t="str">
        <f t="shared" si="120"/>
        <v/>
      </c>
      <c r="KC13" s="14" t="str">
        <f t="shared" si="121"/>
        <v/>
      </c>
      <c r="KD13" s="14" t="str">
        <f t="shared" si="122"/>
        <v/>
      </c>
      <c r="KE13" s="14" t="str">
        <f t="shared" si="123"/>
        <v/>
      </c>
      <c r="KF13" s="14" t="str">
        <f t="shared" si="124"/>
        <v/>
      </c>
      <c r="KG13" s="14" t="str">
        <f t="shared" si="125"/>
        <v/>
      </c>
      <c r="KH13" s="14" t="str">
        <f t="shared" si="126"/>
        <v/>
      </c>
      <c r="KI13" s="14" t="str">
        <f t="shared" si="127"/>
        <v/>
      </c>
      <c r="KJ13" s="14" t="str">
        <f t="shared" si="128"/>
        <v/>
      </c>
      <c r="KK13" s="14" t="str">
        <f t="shared" si="129"/>
        <v/>
      </c>
      <c r="KL13" s="14" t="str">
        <f t="shared" si="130"/>
        <v/>
      </c>
      <c r="KM13" s="14" t="str">
        <f t="shared" si="131"/>
        <v/>
      </c>
      <c r="KN13" s="14" t="str">
        <f t="shared" si="132"/>
        <v/>
      </c>
      <c r="KO13" s="14" t="str">
        <f t="shared" si="133"/>
        <v/>
      </c>
      <c r="KP13" s="14" t="str">
        <f t="shared" si="134"/>
        <v/>
      </c>
      <c r="KQ13" s="14" t="str">
        <f t="shared" si="135"/>
        <v/>
      </c>
      <c r="KR13" s="14" t="str">
        <f t="shared" si="136"/>
        <v/>
      </c>
      <c r="KS13" s="14" t="str">
        <f t="shared" si="137"/>
        <v/>
      </c>
      <c r="KT13" s="14" t="str">
        <f t="shared" si="138"/>
        <v/>
      </c>
      <c r="KU13" s="14" t="str">
        <f t="shared" si="139"/>
        <v/>
      </c>
      <c r="KV13" s="14" t="str">
        <f t="shared" si="140"/>
        <v/>
      </c>
      <c r="KW13" s="14" t="str">
        <f t="shared" si="141"/>
        <v/>
      </c>
      <c r="KX13" s="14" t="str">
        <f t="shared" si="142"/>
        <v/>
      </c>
      <c r="KY13" s="14" t="str">
        <f t="shared" si="143"/>
        <v/>
      </c>
      <c r="KZ13" s="14" t="str">
        <f t="shared" si="144"/>
        <v/>
      </c>
      <c r="LA13" s="14" t="str">
        <f t="shared" si="145"/>
        <v/>
      </c>
      <c r="LB13" s="14" t="str">
        <f t="shared" si="146"/>
        <v/>
      </c>
      <c r="LC13" s="14" t="str">
        <f t="shared" si="147"/>
        <v/>
      </c>
      <c r="LD13" s="14" t="str">
        <f t="shared" si="148"/>
        <v/>
      </c>
      <c r="LE13" s="14" t="str">
        <f t="shared" si="149"/>
        <v/>
      </c>
      <c r="LF13" s="14" t="str">
        <f t="shared" si="150"/>
        <v/>
      </c>
      <c r="LG13" s="14" t="str">
        <f t="shared" si="151"/>
        <v/>
      </c>
      <c r="LH13" s="14" t="str">
        <f t="shared" si="152"/>
        <v/>
      </c>
      <c r="LI13" s="14" t="str">
        <f t="shared" si="153"/>
        <v/>
      </c>
      <c r="LJ13" s="14" t="str">
        <f t="shared" si="154"/>
        <v/>
      </c>
      <c r="LK13" s="14" t="str">
        <f t="shared" si="155"/>
        <v/>
      </c>
      <c r="LL13" s="14" t="str">
        <f t="shared" si="156"/>
        <v/>
      </c>
      <c r="LM13" s="14" t="str">
        <f t="shared" si="157"/>
        <v/>
      </c>
      <c r="LN13" s="14" t="str">
        <f t="shared" si="158"/>
        <v/>
      </c>
      <c r="LO13" s="14" t="str">
        <f t="shared" si="159"/>
        <v/>
      </c>
      <c r="LP13" s="14" t="str">
        <f t="shared" si="160"/>
        <v/>
      </c>
      <c r="LQ13" s="14" t="str">
        <f t="shared" si="161"/>
        <v/>
      </c>
      <c r="LR13" s="14" t="str">
        <f t="shared" si="162"/>
        <v/>
      </c>
      <c r="LS13" s="14" t="str">
        <f t="shared" si="163"/>
        <v/>
      </c>
      <c r="LT13" s="14" t="str">
        <f t="shared" si="164"/>
        <v/>
      </c>
      <c r="LU13" s="14" t="str">
        <f t="shared" si="165"/>
        <v/>
      </c>
      <c r="LV13" s="14" t="str">
        <f t="shared" si="166"/>
        <v/>
      </c>
      <c r="LW13" s="14" t="str">
        <f t="shared" si="167"/>
        <v/>
      </c>
      <c r="LX13" s="14" t="str">
        <f t="shared" si="168"/>
        <v/>
      </c>
      <c r="LY13" s="14" t="str">
        <f t="shared" si="169"/>
        <v/>
      </c>
      <c r="LZ13" s="14" t="str">
        <f t="shared" si="170"/>
        <v/>
      </c>
      <c r="MA13" s="14" t="str">
        <f t="shared" si="171"/>
        <v/>
      </c>
      <c r="MB13" s="14" t="str">
        <f t="shared" si="172"/>
        <v/>
      </c>
      <c r="MC13" s="14" t="str">
        <f t="shared" si="173"/>
        <v/>
      </c>
      <c r="MD13" s="14" t="str">
        <f t="shared" si="174"/>
        <v/>
      </c>
      <c r="ME13" s="14" t="str">
        <f t="shared" si="175"/>
        <v/>
      </c>
      <c r="MF13" s="15"/>
      <c r="MI13" s="55"/>
      <c r="MJ13" s="65"/>
      <c r="MK13" s="65"/>
      <c r="ML13" s="52" t="str">
        <f t="shared" si="21"/>
        <v/>
      </c>
      <c r="MN13" s="18" t="s">
        <v>5</v>
      </c>
    </row>
    <row r="14" spans="1:405" s="16" customFormat="1" ht="25.5">
      <c r="A14" s="50">
        <v>5</v>
      </c>
      <c r="B14" s="51" t="str">
        <f t="shared" si="4"/>
        <v/>
      </c>
      <c r="C14" s="73"/>
      <c r="D14" s="76"/>
      <c r="E14" s="76"/>
      <c r="F14" s="76"/>
      <c r="G14" s="29"/>
      <c r="H14" s="28"/>
      <c r="I14" s="29"/>
      <c r="J14" s="29"/>
      <c r="K14" s="46"/>
      <c r="L14" s="29"/>
      <c r="M14" s="46"/>
      <c r="N14" s="46"/>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82"/>
      <c r="FQ14" s="80"/>
      <c r="FR14" s="14" t="str">
        <f t="shared" si="5"/>
        <v/>
      </c>
      <c r="FS14" s="14" t="str">
        <f t="shared" si="6"/>
        <v/>
      </c>
      <c r="FT14" s="14" t="str">
        <f t="shared" si="7"/>
        <v/>
      </c>
      <c r="FU14" s="14" t="str">
        <f t="shared" si="8"/>
        <v/>
      </c>
      <c r="FV14" s="14" t="str">
        <f t="shared" si="9"/>
        <v/>
      </c>
      <c r="FW14" s="14" t="str">
        <f t="shared" si="10"/>
        <v/>
      </c>
      <c r="FX14" s="14" t="str">
        <f t="shared" si="22"/>
        <v/>
      </c>
      <c r="FY14" s="14" t="str">
        <f t="shared" si="11"/>
        <v/>
      </c>
      <c r="FZ14" s="14" t="str">
        <f t="shared" si="12"/>
        <v/>
      </c>
      <c r="GA14" s="14" t="str">
        <f t="shared" si="13"/>
        <v/>
      </c>
      <c r="GB14" s="14" t="str">
        <f t="shared" si="14"/>
        <v/>
      </c>
      <c r="GC14" s="14" t="str">
        <f t="shared" si="15"/>
        <v/>
      </c>
      <c r="GD14" s="14" t="str">
        <f t="shared" si="23"/>
        <v/>
      </c>
      <c r="GE14" s="14" t="str">
        <f t="shared" si="24"/>
        <v/>
      </c>
      <c r="GF14" s="14" t="str">
        <f t="shared" si="16"/>
        <v/>
      </c>
      <c r="GG14" s="14" t="str">
        <f t="shared" si="17"/>
        <v/>
      </c>
      <c r="GH14" s="14" t="str">
        <f t="shared" si="18"/>
        <v/>
      </c>
      <c r="GI14" s="14" t="str">
        <f t="shared" si="19"/>
        <v/>
      </c>
      <c r="GJ14" s="14" t="str">
        <f t="shared" si="20"/>
        <v/>
      </c>
      <c r="GK14" s="14" t="str">
        <f t="shared" si="25"/>
        <v/>
      </c>
      <c r="GL14" s="14" t="str">
        <f t="shared" si="26"/>
        <v/>
      </c>
      <c r="GM14" s="14" t="str">
        <f t="shared" si="27"/>
        <v/>
      </c>
      <c r="GN14" s="14" t="str">
        <f t="shared" si="28"/>
        <v/>
      </c>
      <c r="GO14" s="14" t="str">
        <f t="shared" si="29"/>
        <v/>
      </c>
      <c r="GP14" s="14" t="str">
        <f t="shared" si="30"/>
        <v/>
      </c>
      <c r="GQ14" s="14" t="str">
        <f t="shared" si="31"/>
        <v/>
      </c>
      <c r="GR14" s="14" t="str">
        <f t="shared" si="32"/>
        <v/>
      </c>
      <c r="GS14" s="14" t="str">
        <f t="shared" si="33"/>
        <v/>
      </c>
      <c r="GT14" s="14" t="str">
        <f t="shared" si="34"/>
        <v/>
      </c>
      <c r="GU14" s="14" t="str">
        <f t="shared" si="35"/>
        <v/>
      </c>
      <c r="GV14" s="14" t="str">
        <f t="shared" si="36"/>
        <v/>
      </c>
      <c r="GW14" s="14" t="str">
        <f t="shared" si="37"/>
        <v/>
      </c>
      <c r="GX14" s="14" t="str">
        <f t="shared" si="38"/>
        <v/>
      </c>
      <c r="GY14" s="14" t="str">
        <f t="shared" si="39"/>
        <v/>
      </c>
      <c r="GZ14" s="14" t="str">
        <f t="shared" si="40"/>
        <v/>
      </c>
      <c r="HA14" s="14" t="str">
        <f t="shared" si="41"/>
        <v/>
      </c>
      <c r="HB14" s="14" t="str">
        <f t="shared" si="42"/>
        <v/>
      </c>
      <c r="HC14" s="14" t="str">
        <f t="shared" si="43"/>
        <v/>
      </c>
      <c r="HD14" s="14" t="str">
        <f t="shared" si="44"/>
        <v/>
      </c>
      <c r="HE14" s="14" t="str">
        <f t="shared" si="45"/>
        <v/>
      </c>
      <c r="HF14" s="14" t="str">
        <f t="shared" si="46"/>
        <v/>
      </c>
      <c r="HG14" s="14" t="str">
        <f t="shared" si="47"/>
        <v/>
      </c>
      <c r="HH14" s="14" t="str">
        <f t="shared" si="48"/>
        <v/>
      </c>
      <c r="HI14" s="14" t="str">
        <f t="shared" si="49"/>
        <v/>
      </c>
      <c r="HJ14" s="14" t="str">
        <f t="shared" si="50"/>
        <v/>
      </c>
      <c r="HK14" s="14" t="str">
        <f t="shared" si="51"/>
        <v/>
      </c>
      <c r="HL14" s="14" t="str">
        <f t="shared" si="52"/>
        <v/>
      </c>
      <c r="HM14" s="14" t="str">
        <f t="shared" si="53"/>
        <v/>
      </c>
      <c r="HN14" s="14" t="str">
        <f t="shared" si="54"/>
        <v/>
      </c>
      <c r="HO14" s="14" t="str">
        <f t="shared" si="55"/>
        <v/>
      </c>
      <c r="HP14" s="14" t="str">
        <f t="shared" si="56"/>
        <v/>
      </c>
      <c r="HQ14" s="14" t="str">
        <f t="shared" si="57"/>
        <v/>
      </c>
      <c r="HR14" s="14" t="str">
        <f t="shared" si="58"/>
        <v/>
      </c>
      <c r="HS14" s="14" t="str">
        <f t="shared" si="59"/>
        <v/>
      </c>
      <c r="HT14" s="14" t="str">
        <f t="shared" si="60"/>
        <v/>
      </c>
      <c r="HU14" s="14" t="str">
        <f t="shared" si="61"/>
        <v/>
      </c>
      <c r="HV14" s="14" t="str">
        <f t="shared" si="62"/>
        <v/>
      </c>
      <c r="HW14" s="14" t="str">
        <f t="shared" si="63"/>
        <v/>
      </c>
      <c r="HX14" s="14" t="str">
        <f t="shared" si="64"/>
        <v/>
      </c>
      <c r="HY14" s="14" t="str">
        <f t="shared" si="65"/>
        <v/>
      </c>
      <c r="HZ14" s="14" t="str">
        <f t="shared" si="66"/>
        <v/>
      </c>
      <c r="IA14" s="14" t="str">
        <f t="shared" si="67"/>
        <v/>
      </c>
      <c r="IB14" s="14" t="str">
        <f t="shared" si="68"/>
        <v/>
      </c>
      <c r="IC14" s="14" t="str">
        <f t="shared" si="69"/>
        <v/>
      </c>
      <c r="ID14" s="14" t="str">
        <f t="shared" si="70"/>
        <v/>
      </c>
      <c r="IE14" s="14" t="str">
        <f t="shared" si="71"/>
        <v/>
      </c>
      <c r="IF14" s="14" t="str">
        <f t="shared" si="72"/>
        <v/>
      </c>
      <c r="IG14" s="14" t="str">
        <f t="shared" si="73"/>
        <v/>
      </c>
      <c r="IH14" s="14" t="str">
        <f t="shared" si="74"/>
        <v/>
      </c>
      <c r="II14" s="14" t="str">
        <f t="shared" si="75"/>
        <v/>
      </c>
      <c r="IJ14" s="14" t="str">
        <f t="shared" si="76"/>
        <v/>
      </c>
      <c r="IK14" s="14" t="str">
        <f t="shared" si="77"/>
        <v/>
      </c>
      <c r="IL14" s="14" t="str">
        <f t="shared" si="78"/>
        <v/>
      </c>
      <c r="IM14" s="14" t="str">
        <f t="shared" si="79"/>
        <v/>
      </c>
      <c r="IN14" s="14" t="str">
        <f t="shared" si="80"/>
        <v/>
      </c>
      <c r="IO14" s="14" t="str">
        <f t="shared" si="81"/>
        <v/>
      </c>
      <c r="IP14" s="14" t="str">
        <f t="shared" si="82"/>
        <v/>
      </c>
      <c r="IQ14" s="14" t="str">
        <f t="shared" si="83"/>
        <v/>
      </c>
      <c r="IR14" s="14" t="str">
        <f t="shared" si="84"/>
        <v/>
      </c>
      <c r="IS14" s="14" t="str">
        <f t="shared" si="85"/>
        <v/>
      </c>
      <c r="IT14" s="14" t="str">
        <f t="shared" si="86"/>
        <v/>
      </c>
      <c r="IU14" s="14" t="str">
        <f t="shared" si="87"/>
        <v/>
      </c>
      <c r="IV14" s="14" t="str">
        <f t="shared" si="88"/>
        <v/>
      </c>
      <c r="IW14" s="14" t="str">
        <f t="shared" si="89"/>
        <v/>
      </c>
      <c r="IX14" s="14" t="str">
        <f t="shared" si="90"/>
        <v/>
      </c>
      <c r="IY14" s="14" t="str">
        <f t="shared" si="91"/>
        <v/>
      </c>
      <c r="IZ14" s="14" t="str">
        <f t="shared" si="92"/>
        <v/>
      </c>
      <c r="JA14" s="14" t="str">
        <f t="shared" si="93"/>
        <v/>
      </c>
      <c r="JB14" s="14" t="str">
        <f t="shared" si="94"/>
        <v/>
      </c>
      <c r="JC14" s="14" t="str">
        <f t="shared" si="95"/>
        <v/>
      </c>
      <c r="JD14" s="14" t="str">
        <f t="shared" si="96"/>
        <v/>
      </c>
      <c r="JE14" s="14" t="str">
        <f t="shared" si="97"/>
        <v/>
      </c>
      <c r="JF14" s="14" t="str">
        <f t="shared" si="98"/>
        <v/>
      </c>
      <c r="JG14" s="14" t="str">
        <f t="shared" si="99"/>
        <v/>
      </c>
      <c r="JH14" s="14" t="str">
        <f t="shared" si="100"/>
        <v/>
      </c>
      <c r="JI14" s="14" t="str">
        <f t="shared" si="101"/>
        <v/>
      </c>
      <c r="JJ14" s="14" t="str">
        <f t="shared" si="102"/>
        <v/>
      </c>
      <c r="JK14" s="14" t="str">
        <f t="shared" si="103"/>
        <v/>
      </c>
      <c r="JL14" s="14" t="str">
        <f t="shared" si="104"/>
        <v/>
      </c>
      <c r="JM14" s="14" t="str">
        <f t="shared" si="105"/>
        <v/>
      </c>
      <c r="JN14" s="14" t="str">
        <f t="shared" si="106"/>
        <v/>
      </c>
      <c r="JO14" s="14" t="str">
        <f t="shared" si="107"/>
        <v/>
      </c>
      <c r="JP14" s="14" t="str">
        <f t="shared" si="108"/>
        <v/>
      </c>
      <c r="JQ14" s="14" t="str">
        <f t="shared" si="109"/>
        <v/>
      </c>
      <c r="JR14" s="14" t="str">
        <f t="shared" si="110"/>
        <v/>
      </c>
      <c r="JS14" s="14" t="str">
        <f t="shared" si="111"/>
        <v/>
      </c>
      <c r="JT14" s="14" t="str">
        <f t="shared" si="112"/>
        <v/>
      </c>
      <c r="JU14" s="14" t="str">
        <f t="shared" si="113"/>
        <v/>
      </c>
      <c r="JV14" s="14" t="str">
        <f t="shared" si="114"/>
        <v/>
      </c>
      <c r="JW14" s="14" t="str">
        <f t="shared" si="115"/>
        <v/>
      </c>
      <c r="JX14" s="14" t="str">
        <f t="shared" si="116"/>
        <v/>
      </c>
      <c r="JY14" s="14" t="str">
        <f t="shared" si="117"/>
        <v/>
      </c>
      <c r="JZ14" s="14" t="str">
        <f t="shared" si="118"/>
        <v/>
      </c>
      <c r="KA14" s="14" t="str">
        <f t="shared" si="119"/>
        <v/>
      </c>
      <c r="KB14" s="14" t="str">
        <f t="shared" si="120"/>
        <v/>
      </c>
      <c r="KC14" s="14" t="str">
        <f t="shared" si="121"/>
        <v/>
      </c>
      <c r="KD14" s="14" t="str">
        <f t="shared" si="122"/>
        <v/>
      </c>
      <c r="KE14" s="14" t="str">
        <f t="shared" si="123"/>
        <v/>
      </c>
      <c r="KF14" s="14" t="str">
        <f t="shared" si="124"/>
        <v/>
      </c>
      <c r="KG14" s="14" t="str">
        <f t="shared" si="125"/>
        <v/>
      </c>
      <c r="KH14" s="14" t="str">
        <f t="shared" si="126"/>
        <v/>
      </c>
      <c r="KI14" s="14" t="str">
        <f t="shared" si="127"/>
        <v/>
      </c>
      <c r="KJ14" s="14" t="str">
        <f t="shared" si="128"/>
        <v/>
      </c>
      <c r="KK14" s="14" t="str">
        <f t="shared" si="129"/>
        <v/>
      </c>
      <c r="KL14" s="14" t="str">
        <f t="shared" si="130"/>
        <v/>
      </c>
      <c r="KM14" s="14" t="str">
        <f t="shared" si="131"/>
        <v/>
      </c>
      <c r="KN14" s="14" t="str">
        <f t="shared" si="132"/>
        <v/>
      </c>
      <c r="KO14" s="14" t="str">
        <f t="shared" si="133"/>
        <v/>
      </c>
      <c r="KP14" s="14" t="str">
        <f t="shared" si="134"/>
        <v/>
      </c>
      <c r="KQ14" s="14" t="str">
        <f t="shared" si="135"/>
        <v/>
      </c>
      <c r="KR14" s="14" t="str">
        <f t="shared" si="136"/>
        <v/>
      </c>
      <c r="KS14" s="14" t="str">
        <f t="shared" si="137"/>
        <v/>
      </c>
      <c r="KT14" s="14" t="str">
        <f t="shared" si="138"/>
        <v/>
      </c>
      <c r="KU14" s="14" t="str">
        <f t="shared" si="139"/>
        <v/>
      </c>
      <c r="KV14" s="14" t="str">
        <f t="shared" si="140"/>
        <v/>
      </c>
      <c r="KW14" s="14" t="str">
        <f t="shared" si="141"/>
        <v/>
      </c>
      <c r="KX14" s="14" t="str">
        <f t="shared" si="142"/>
        <v/>
      </c>
      <c r="KY14" s="14" t="str">
        <f t="shared" si="143"/>
        <v/>
      </c>
      <c r="KZ14" s="14" t="str">
        <f t="shared" si="144"/>
        <v/>
      </c>
      <c r="LA14" s="14" t="str">
        <f t="shared" si="145"/>
        <v/>
      </c>
      <c r="LB14" s="14" t="str">
        <f t="shared" si="146"/>
        <v/>
      </c>
      <c r="LC14" s="14" t="str">
        <f t="shared" si="147"/>
        <v/>
      </c>
      <c r="LD14" s="14" t="str">
        <f t="shared" si="148"/>
        <v/>
      </c>
      <c r="LE14" s="14" t="str">
        <f t="shared" si="149"/>
        <v/>
      </c>
      <c r="LF14" s="14" t="str">
        <f t="shared" si="150"/>
        <v/>
      </c>
      <c r="LG14" s="14" t="str">
        <f t="shared" si="151"/>
        <v/>
      </c>
      <c r="LH14" s="14" t="str">
        <f t="shared" si="152"/>
        <v/>
      </c>
      <c r="LI14" s="14" t="str">
        <f t="shared" si="153"/>
        <v/>
      </c>
      <c r="LJ14" s="14" t="str">
        <f t="shared" si="154"/>
        <v/>
      </c>
      <c r="LK14" s="14" t="str">
        <f t="shared" si="155"/>
        <v/>
      </c>
      <c r="LL14" s="14" t="str">
        <f t="shared" si="156"/>
        <v/>
      </c>
      <c r="LM14" s="14" t="str">
        <f t="shared" si="157"/>
        <v/>
      </c>
      <c r="LN14" s="14" t="str">
        <f t="shared" si="158"/>
        <v/>
      </c>
      <c r="LO14" s="14" t="str">
        <f t="shared" si="159"/>
        <v/>
      </c>
      <c r="LP14" s="14" t="str">
        <f t="shared" si="160"/>
        <v/>
      </c>
      <c r="LQ14" s="14" t="str">
        <f t="shared" si="161"/>
        <v/>
      </c>
      <c r="LR14" s="14" t="str">
        <f t="shared" si="162"/>
        <v/>
      </c>
      <c r="LS14" s="14" t="str">
        <f t="shared" si="163"/>
        <v/>
      </c>
      <c r="LT14" s="14" t="str">
        <f t="shared" si="164"/>
        <v/>
      </c>
      <c r="LU14" s="14" t="str">
        <f t="shared" si="165"/>
        <v/>
      </c>
      <c r="LV14" s="14" t="str">
        <f t="shared" si="166"/>
        <v/>
      </c>
      <c r="LW14" s="14" t="str">
        <f t="shared" si="167"/>
        <v/>
      </c>
      <c r="LX14" s="14" t="str">
        <f t="shared" si="168"/>
        <v/>
      </c>
      <c r="LY14" s="14" t="str">
        <f t="shared" si="169"/>
        <v/>
      </c>
      <c r="LZ14" s="14" t="str">
        <f t="shared" si="170"/>
        <v/>
      </c>
      <c r="MA14" s="14" t="str">
        <f t="shared" si="171"/>
        <v/>
      </c>
      <c r="MB14" s="14" t="str">
        <f t="shared" si="172"/>
        <v/>
      </c>
      <c r="MC14" s="14" t="str">
        <f t="shared" si="173"/>
        <v/>
      </c>
      <c r="MD14" s="14" t="str">
        <f t="shared" si="174"/>
        <v/>
      </c>
      <c r="ME14" s="14" t="str">
        <f t="shared" si="175"/>
        <v/>
      </c>
      <c r="MF14" s="15"/>
      <c r="MI14" s="64"/>
      <c r="MJ14" s="41"/>
      <c r="MK14" s="41"/>
      <c r="ML14" s="52" t="str">
        <f t="shared" si="21"/>
        <v/>
      </c>
      <c r="MN14" s="18" t="s">
        <v>5</v>
      </c>
    </row>
    <row r="15" spans="1:405" s="16" customFormat="1" ht="25.5">
      <c r="A15" s="50">
        <v>6</v>
      </c>
      <c r="B15" s="51" t="str">
        <f t="shared" si="4"/>
        <v/>
      </c>
      <c r="C15" s="73"/>
      <c r="D15" s="76"/>
      <c r="E15" s="76"/>
      <c r="F15" s="76"/>
      <c r="G15" s="29"/>
      <c r="H15" s="28"/>
      <c r="I15" s="29"/>
      <c r="J15" s="29"/>
      <c r="K15" s="46"/>
      <c r="L15" s="29"/>
      <c r="M15" s="46"/>
      <c r="N15" s="46"/>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82"/>
      <c r="FQ15" s="80"/>
      <c r="FR15" s="14" t="str">
        <f t="shared" si="5"/>
        <v/>
      </c>
      <c r="FS15" s="14" t="str">
        <f t="shared" si="6"/>
        <v/>
      </c>
      <c r="FT15" s="14" t="str">
        <f t="shared" si="7"/>
        <v/>
      </c>
      <c r="FU15" s="14" t="str">
        <f t="shared" si="8"/>
        <v/>
      </c>
      <c r="FV15" s="14" t="str">
        <f t="shared" si="9"/>
        <v/>
      </c>
      <c r="FW15" s="14" t="str">
        <f t="shared" si="10"/>
        <v/>
      </c>
      <c r="FX15" s="14" t="str">
        <f t="shared" si="22"/>
        <v/>
      </c>
      <c r="FY15" s="14" t="str">
        <f t="shared" si="11"/>
        <v/>
      </c>
      <c r="FZ15" s="14" t="str">
        <f t="shared" si="12"/>
        <v/>
      </c>
      <c r="GA15" s="14" t="str">
        <f t="shared" si="13"/>
        <v/>
      </c>
      <c r="GB15" s="14" t="str">
        <f t="shared" si="14"/>
        <v/>
      </c>
      <c r="GC15" s="14" t="str">
        <f t="shared" si="15"/>
        <v/>
      </c>
      <c r="GD15" s="14" t="str">
        <f t="shared" si="23"/>
        <v/>
      </c>
      <c r="GE15" s="14" t="str">
        <f t="shared" si="24"/>
        <v/>
      </c>
      <c r="GF15" s="14" t="str">
        <f t="shared" si="16"/>
        <v/>
      </c>
      <c r="GG15" s="14" t="str">
        <f t="shared" si="17"/>
        <v/>
      </c>
      <c r="GH15" s="14" t="str">
        <f t="shared" si="18"/>
        <v/>
      </c>
      <c r="GI15" s="14" t="str">
        <f t="shared" si="19"/>
        <v/>
      </c>
      <c r="GJ15" s="14" t="str">
        <f t="shared" si="20"/>
        <v/>
      </c>
      <c r="GK15" s="14" t="str">
        <f t="shared" si="25"/>
        <v/>
      </c>
      <c r="GL15" s="14" t="str">
        <f t="shared" si="26"/>
        <v/>
      </c>
      <c r="GM15" s="14" t="str">
        <f t="shared" si="27"/>
        <v/>
      </c>
      <c r="GN15" s="14" t="str">
        <f t="shared" si="28"/>
        <v/>
      </c>
      <c r="GO15" s="14" t="str">
        <f t="shared" si="29"/>
        <v/>
      </c>
      <c r="GP15" s="14" t="str">
        <f t="shared" si="30"/>
        <v/>
      </c>
      <c r="GQ15" s="14" t="str">
        <f t="shared" si="31"/>
        <v/>
      </c>
      <c r="GR15" s="14" t="str">
        <f t="shared" si="32"/>
        <v/>
      </c>
      <c r="GS15" s="14" t="str">
        <f t="shared" si="33"/>
        <v/>
      </c>
      <c r="GT15" s="14" t="str">
        <f t="shared" si="34"/>
        <v/>
      </c>
      <c r="GU15" s="14" t="str">
        <f t="shared" si="35"/>
        <v/>
      </c>
      <c r="GV15" s="14" t="str">
        <f t="shared" si="36"/>
        <v/>
      </c>
      <c r="GW15" s="14" t="str">
        <f t="shared" si="37"/>
        <v/>
      </c>
      <c r="GX15" s="14" t="str">
        <f t="shared" si="38"/>
        <v/>
      </c>
      <c r="GY15" s="14" t="str">
        <f t="shared" si="39"/>
        <v/>
      </c>
      <c r="GZ15" s="14" t="str">
        <f t="shared" si="40"/>
        <v/>
      </c>
      <c r="HA15" s="14" t="str">
        <f t="shared" si="41"/>
        <v/>
      </c>
      <c r="HB15" s="14" t="str">
        <f t="shared" si="42"/>
        <v/>
      </c>
      <c r="HC15" s="14" t="str">
        <f t="shared" si="43"/>
        <v/>
      </c>
      <c r="HD15" s="14" t="str">
        <f t="shared" si="44"/>
        <v/>
      </c>
      <c r="HE15" s="14" t="str">
        <f t="shared" si="45"/>
        <v/>
      </c>
      <c r="HF15" s="14" t="str">
        <f t="shared" si="46"/>
        <v/>
      </c>
      <c r="HG15" s="14" t="str">
        <f t="shared" si="47"/>
        <v/>
      </c>
      <c r="HH15" s="14" t="str">
        <f t="shared" si="48"/>
        <v/>
      </c>
      <c r="HI15" s="14" t="str">
        <f t="shared" si="49"/>
        <v/>
      </c>
      <c r="HJ15" s="14" t="str">
        <f t="shared" si="50"/>
        <v/>
      </c>
      <c r="HK15" s="14" t="str">
        <f t="shared" si="51"/>
        <v/>
      </c>
      <c r="HL15" s="14" t="str">
        <f t="shared" si="52"/>
        <v/>
      </c>
      <c r="HM15" s="14" t="str">
        <f t="shared" si="53"/>
        <v/>
      </c>
      <c r="HN15" s="14" t="str">
        <f t="shared" si="54"/>
        <v/>
      </c>
      <c r="HO15" s="14" t="str">
        <f t="shared" si="55"/>
        <v/>
      </c>
      <c r="HP15" s="14" t="str">
        <f t="shared" si="56"/>
        <v/>
      </c>
      <c r="HQ15" s="14" t="str">
        <f t="shared" si="57"/>
        <v/>
      </c>
      <c r="HR15" s="14" t="str">
        <f t="shared" si="58"/>
        <v/>
      </c>
      <c r="HS15" s="14" t="str">
        <f t="shared" si="59"/>
        <v/>
      </c>
      <c r="HT15" s="14" t="str">
        <f t="shared" si="60"/>
        <v/>
      </c>
      <c r="HU15" s="14" t="str">
        <f t="shared" si="61"/>
        <v/>
      </c>
      <c r="HV15" s="14" t="str">
        <f t="shared" si="62"/>
        <v/>
      </c>
      <c r="HW15" s="14" t="str">
        <f t="shared" si="63"/>
        <v/>
      </c>
      <c r="HX15" s="14" t="str">
        <f t="shared" si="64"/>
        <v/>
      </c>
      <c r="HY15" s="14" t="str">
        <f t="shared" si="65"/>
        <v/>
      </c>
      <c r="HZ15" s="14" t="str">
        <f t="shared" si="66"/>
        <v/>
      </c>
      <c r="IA15" s="14" t="str">
        <f t="shared" si="67"/>
        <v/>
      </c>
      <c r="IB15" s="14" t="str">
        <f t="shared" si="68"/>
        <v/>
      </c>
      <c r="IC15" s="14" t="str">
        <f t="shared" si="69"/>
        <v/>
      </c>
      <c r="ID15" s="14" t="str">
        <f t="shared" si="70"/>
        <v/>
      </c>
      <c r="IE15" s="14" t="str">
        <f t="shared" si="71"/>
        <v/>
      </c>
      <c r="IF15" s="14" t="str">
        <f t="shared" si="72"/>
        <v/>
      </c>
      <c r="IG15" s="14" t="str">
        <f t="shared" si="73"/>
        <v/>
      </c>
      <c r="IH15" s="14" t="str">
        <f t="shared" si="74"/>
        <v/>
      </c>
      <c r="II15" s="14" t="str">
        <f t="shared" si="75"/>
        <v/>
      </c>
      <c r="IJ15" s="14" t="str">
        <f t="shared" si="76"/>
        <v/>
      </c>
      <c r="IK15" s="14" t="str">
        <f t="shared" si="77"/>
        <v/>
      </c>
      <c r="IL15" s="14" t="str">
        <f t="shared" si="78"/>
        <v/>
      </c>
      <c r="IM15" s="14" t="str">
        <f t="shared" si="79"/>
        <v/>
      </c>
      <c r="IN15" s="14" t="str">
        <f t="shared" si="80"/>
        <v/>
      </c>
      <c r="IO15" s="14" t="str">
        <f t="shared" si="81"/>
        <v/>
      </c>
      <c r="IP15" s="14" t="str">
        <f t="shared" si="82"/>
        <v/>
      </c>
      <c r="IQ15" s="14" t="str">
        <f t="shared" si="83"/>
        <v/>
      </c>
      <c r="IR15" s="14" t="str">
        <f t="shared" si="84"/>
        <v/>
      </c>
      <c r="IS15" s="14" t="str">
        <f t="shared" si="85"/>
        <v/>
      </c>
      <c r="IT15" s="14" t="str">
        <f t="shared" si="86"/>
        <v/>
      </c>
      <c r="IU15" s="14" t="str">
        <f t="shared" si="87"/>
        <v/>
      </c>
      <c r="IV15" s="14" t="str">
        <f t="shared" si="88"/>
        <v/>
      </c>
      <c r="IW15" s="14" t="str">
        <f t="shared" si="89"/>
        <v/>
      </c>
      <c r="IX15" s="14" t="str">
        <f t="shared" si="90"/>
        <v/>
      </c>
      <c r="IY15" s="14" t="str">
        <f t="shared" si="91"/>
        <v/>
      </c>
      <c r="IZ15" s="14" t="str">
        <f t="shared" si="92"/>
        <v/>
      </c>
      <c r="JA15" s="14" t="str">
        <f t="shared" si="93"/>
        <v/>
      </c>
      <c r="JB15" s="14" t="str">
        <f t="shared" si="94"/>
        <v/>
      </c>
      <c r="JC15" s="14" t="str">
        <f t="shared" si="95"/>
        <v/>
      </c>
      <c r="JD15" s="14" t="str">
        <f t="shared" si="96"/>
        <v/>
      </c>
      <c r="JE15" s="14" t="str">
        <f t="shared" si="97"/>
        <v/>
      </c>
      <c r="JF15" s="14" t="str">
        <f t="shared" si="98"/>
        <v/>
      </c>
      <c r="JG15" s="14" t="str">
        <f t="shared" si="99"/>
        <v/>
      </c>
      <c r="JH15" s="14" t="str">
        <f t="shared" si="100"/>
        <v/>
      </c>
      <c r="JI15" s="14" t="str">
        <f t="shared" si="101"/>
        <v/>
      </c>
      <c r="JJ15" s="14" t="str">
        <f t="shared" si="102"/>
        <v/>
      </c>
      <c r="JK15" s="14" t="str">
        <f t="shared" si="103"/>
        <v/>
      </c>
      <c r="JL15" s="14" t="str">
        <f t="shared" si="104"/>
        <v/>
      </c>
      <c r="JM15" s="14" t="str">
        <f t="shared" si="105"/>
        <v/>
      </c>
      <c r="JN15" s="14" t="str">
        <f t="shared" si="106"/>
        <v/>
      </c>
      <c r="JO15" s="14" t="str">
        <f t="shared" si="107"/>
        <v/>
      </c>
      <c r="JP15" s="14" t="str">
        <f t="shared" si="108"/>
        <v/>
      </c>
      <c r="JQ15" s="14" t="str">
        <f t="shared" si="109"/>
        <v/>
      </c>
      <c r="JR15" s="14" t="str">
        <f t="shared" si="110"/>
        <v/>
      </c>
      <c r="JS15" s="14" t="str">
        <f t="shared" si="111"/>
        <v/>
      </c>
      <c r="JT15" s="14" t="str">
        <f t="shared" si="112"/>
        <v/>
      </c>
      <c r="JU15" s="14" t="str">
        <f t="shared" si="113"/>
        <v/>
      </c>
      <c r="JV15" s="14" t="str">
        <f t="shared" si="114"/>
        <v/>
      </c>
      <c r="JW15" s="14" t="str">
        <f t="shared" si="115"/>
        <v/>
      </c>
      <c r="JX15" s="14" t="str">
        <f t="shared" si="116"/>
        <v/>
      </c>
      <c r="JY15" s="14" t="str">
        <f t="shared" si="117"/>
        <v/>
      </c>
      <c r="JZ15" s="14" t="str">
        <f t="shared" si="118"/>
        <v/>
      </c>
      <c r="KA15" s="14" t="str">
        <f t="shared" si="119"/>
        <v/>
      </c>
      <c r="KB15" s="14" t="str">
        <f t="shared" si="120"/>
        <v/>
      </c>
      <c r="KC15" s="14" t="str">
        <f t="shared" si="121"/>
        <v/>
      </c>
      <c r="KD15" s="14" t="str">
        <f t="shared" si="122"/>
        <v/>
      </c>
      <c r="KE15" s="14" t="str">
        <f t="shared" si="123"/>
        <v/>
      </c>
      <c r="KF15" s="14" t="str">
        <f t="shared" si="124"/>
        <v/>
      </c>
      <c r="KG15" s="14" t="str">
        <f t="shared" si="125"/>
        <v/>
      </c>
      <c r="KH15" s="14" t="str">
        <f t="shared" si="126"/>
        <v/>
      </c>
      <c r="KI15" s="14" t="str">
        <f t="shared" si="127"/>
        <v/>
      </c>
      <c r="KJ15" s="14" t="str">
        <f t="shared" si="128"/>
        <v/>
      </c>
      <c r="KK15" s="14" t="str">
        <f t="shared" si="129"/>
        <v/>
      </c>
      <c r="KL15" s="14" t="str">
        <f t="shared" si="130"/>
        <v/>
      </c>
      <c r="KM15" s="14" t="str">
        <f t="shared" si="131"/>
        <v/>
      </c>
      <c r="KN15" s="14" t="str">
        <f t="shared" si="132"/>
        <v/>
      </c>
      <c r="KO15" s="14" t="str">
        <f t="shared" si="133"/>
        <v/>
      </c>
      <c r="KP15" s="14" t="str">
        <f t="shared" si="134"/>
        <v/>
      </c>
      <c r="KQ15" s="14" t="str">
        <f t="shared" si="135"/>
        <v/>
      </c>
      <c r="KR15" s="14" t="str">
        <f t="shared" si="136"/>
        <v/>
      </c>
      <c r="KS15" s="14" t="str">
        <f t="shared" si="137"/>
        <v/>
      </c>
      <c r="KT15" s="14" t="str">
        <f t="shared" si="138"/>
        <v/>
      </c>
      <c r="KU15" s="14" t="str">
        <f t="shared" si="139"/>
        <v/>
      </c>
      <c r="KV15" s="14" t="str">
        <f t="shared" si="140"/>
        <v/>
      </c>
      <c r="KW15" s="14" t="str">
        <f t="shared" si="141"/>
        <v/>
      </c>
      <c r="KX15" s="14" t="str">
        <f t="shared" si="142"/>
        <v/>
      </c>
      <c r="KY15" s="14" t="str">
        <f t="shared" si="143"/>
        <v/>
      </c>
      <c r="KZ15" s="14" t="str">
        <f t="shared" si="144"/>
        <v/>
      </c>
      <c r="LA15" s="14" t="str">
        <f t="shared" si="145"/>
        <v/>
      </c>
      <c r="LB15" s="14" t="str">
        <f t="shared" si="146"/>
        <v/>
      </c>
      <c r="LC15" s="14" t="str">
        <f t="shared" si="147"/>
        <v/>
      </c>
      <c r="LD15" s="14" t="str">
        <f t="shared" si="148"/>
        <v/>
      </c>
      <c r="LE15" s="14" t="str">
        <f t="shared" si="149"/>
        <v/>
      </c>
      <c r="LF15" s="14" t="str">
        <f t="shared" si="150"/>
        <v/>
      </c>
      <c r="LG15" s="14" t="str">
        <f t="shared" si="151"/>
        <v/>
      </c>
      <c r="LH15" s="14" t="str">
        <f t="shared" si="152"/>
        <v/>
      </c>
      <c r="LI15" s="14" t="str">
        <f t="shared" si="153"/>
        <v/>
      </c>
      <c r="LJ15" s="14" t="str">
        <f t="shared" si="154"/>
        <v/>
      </c>
      <c r="LK15" s="14" t="str">
        <f t="shared" si="155"/>
        <v/>
      </c>
      <c r="LL15" s="14" t="str">
        <f t="shared" si="156"/>
        <v/>
      </c>
      <c r="LM15" s="14" t="str">
        <f t="shared" si="157"/>
        <v/>
      </c>
      <c r="LN15" s="14" t="str">
        <f t="shared" si="158"/>
        <v/>
      </c>
      <c r="LO15" s="14" t="str">
        <f t="shared" si="159"/>
        <v/>
      </c>
      <c r="LP15" s="14" t="str">
        <f t="shared" si="160"/>
        <v/>
      </c>
      <c r="LQ15" s="14" t="str">
        <f t="shared" si="161"/>
        <v/>
      </c>
      <c r="LR15" s="14" t="str">
        <f t="shared" si="162"/>
        <v/>
      </c>
      <c r="LS15" s="14" t="str">
        <f t="shared" si="163"/>
        <v/>
      </c>
      <c r="LT15" s="14" t="str">
        <f t="shared" si="164"/>
        <v/>
      </c>
      <c r="LU15" s="14" t="str">
        <f t="shared" si="165"/>
        <v/>
      </c>
      <c r="LV15" s="14" t="str">
        <f t="shared" si="166"/>
        <v/>
      </c>
      <c r="LW15" s="14" t="str">
        <f t="shared" si="167"/>
        <v/>
      </c>
      <c r="LX15" s="14" t="str">
        <f t="shared" si="168"/>
        <v/>
      </c>
      <c r="LY15" s="14" t="str">
        <f t="shared" si="169"/>
        <v/>
      </c>
      <c r="LZ15" s="14" t="str">
        <f t="shared" si="170"/>
        <v/>
      </c>
      <c r="MA15" s="14" t="str">
        <f t="shared" si="171"/>
        <v/>
      </c>
      <c r="MB15" s="14" t="str">
        <f t="shared" si="172"/>
        <v/>
      </c>
      <c r="MC15" s="14" t="str">
        <f t="shared" si="173"/>
        <v/>
      </c>
      <c r="MD15" s="14" t="str">
        <f t="shared" si="174"/>
        <v/>
      </c>
      <c r="ME15" s="14" t="str">
        <f t="shared" si="175"/>
        <v/>
      </c>
      <c r="MF15" s="15"/>
      <c r="MI15" s="42"/>
      <c r="MJ15" s="42"/>
      <c r="MK15" s="42"/>
      <c r="ML15" s="52" t="str">
        <f t="shared" si="21"/>
        <v/>
      </c>
      <c r="MN15" s="18" t="s">
        <v>5</v>
      </c>
    </row>
    <row r="16" spans="1:405" s="16" customFormat="1" ht="25.5">
      <c r="A16" s="50">
        <v>7</v>
      </c>
      <c r="B16" s="51" t="str">
        <f t="shared" si="4"/>
        <v/>
      </c>
      <c r="C16" s="73"/>
      <c r="D16" s="76"/>
      <c r="E16" s="76"/>
      <c r="F16" s="76"/>
      <c r="G16" s="29"/>
      <c r="H16" s="28"/>
      <c r="I16" s="29"/>
      <c r="J16" s="29"/>
      <c r="K16" s="46"/>
      <c r="L16" s="29"/>
      <c r="M16" s="46"/>
      <c r="N16" s="46"/>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82"/>
      <c r="FQ16" s="80"/>
      <c r="FR16" s="14" t="str">
        <f t="shared" si="5"/>
        <v/>
      </c>
      <c r="FS16" s="14" t="str">
        <f t="shared" si="6"/>
        <v/>
      </c>
      <c r="FT16" s="14" t="str">
        <f t="shared" si="7"/>
        <v/>
      </c>
      <c r="FU16" s="14" t="str">
        <f t="shared" si="8"/>
        <v/>
      </c>
      <c r="FV16" s="14" t="str">
        <f t="shared" si="9"/>
        <v/>
      </c>
      <c r="FW16" s="14" t="str">
        <f t="shared" si="10"/>
        <v/>
      </c>
      <c r="FX16" s="14" t="str">
        <f t="shared" si="22"/>
        <v/>
      </c>
      <c r="FY16" s="14" t="str">
        <f t="shared" si="11"/>
        <v/>
      </c>
      <c r="FZ16" s="14" t="str">
        <f t="shared" si="12"/>
        <v/>
      </c>
      <c r="GA16" s="14" t="str">
        <f t="shared" si="13"/>
        <v/>
      </c>
      <c r="GB16" s="14" t="str">
        <f t="shared" si="14"/>
        <v/>
      </c>
      <c r="GC16" s="14" t="str">
        <f t="shared" si="15"/>
        <v/>
      </c>
      <c r="GD16" s="14" t="str">
        <f t="shared" si="23"/>
        <v/>
      </c>
      <c r="GE16" s="14" t="str">
        <f t="shared" si="24"/>
        <v/>
      </c>
      <c r="GF16" s="14" t="str">
        <f t="shared" si="16"/>
        <v/>
      </c>
      <c r="GG16" s="14" t="str">
        <f t="shared" si="17"/>
        <v/>
      </c>
      <c r="GH16" s="14" t="str">
        <f t="shared" si="18"/>
        <v/>
      </c>
      <c r="GI16" s="14" t="str">
        <f t="shared" si="19"/>
        <v/>
      </c>
      <c r="GJ16" s="14" t="str">
        <f t="shared" si="20"/>
        <v/>
      </c>
      <c r="GK16" s="14" t="str">
        <f t="shared" si="25"/>
        <v/>
      </c>
      <c r="GL16" s="14" t="str">
        <f t="shared" si="26"/>
        <v/>
      </c>
      <c r="GM16" s="14" t="str">
        <f t="shared" si="27"/>
        <v/>
      </c>
      <c r="GN16" s="14" t="str">
        <f t="shared" si="28"/>
        <v/>
      </c>
      <c r="GO16" s="14" t="str">
        <f t="shared" si="29"/>
        <v/>
      </c>
      <c r="GP16" s="14" t="str">
        <f t="shared" si="30"/>
        <v/>
      </c>
      <c r="GQ16" s="14" t="str">
        <f t="shared" si="31"/>
        <v/>
      </c>
      <c r="GR16" s="14" t="str">
        <f t="shared" si="32"/>
        <v/>
      </c>
      <c r="GS16" s="14" t="str">
        <f t="shared" si="33"/>
        <v/>
      </c>
      <c r="GT16" s="14" t="str">
        <f t="shared" si="34"/>
        <v/>
      </c>
      <c r="GU16" s="14" t="str">
        <f t="shared" si="35"/>
        <v/>
      </c>
      <c r="GV16" s="14" t="str">
        <f t="shared" si="36"/>
        <v/>
      </c>
      <c r="GW16" s="14" t="str">
        <f t="shared" si="37"/>
        <v/>
      </c>
      <c r="GX16" s="14" t="str">
        <f t="shared" si="38"/>
        <v/>
      </c>
      <c r="GY16" s="14" t="str">
        <f t="shared" si="39"/>
        <v/>
      </c>
      <c r="GZ16" s="14" t="str">
        <f t="shared" si="40"/>
        <v/>
      </c>
      <c r="HA16" s="14" t="str">
        <f t="shared" si="41"/>
        <v/>
      </c>
      <c r="HB16" s="14" t="str">
        <f t="shared" si="42"/>
        <v/>
      </c>
      <c r="HC16" s="14" t="str">
        <f t="shared" si="43"/>
        <v/>
      </c>
      <c r="HD16" s="14" t="str">
        <f t="shared" si="44"/>
        <v/>
      </c>
      <c r="HE16" s="14" t="str">
        <f t="shared" si="45"/>
        <v/>
      </c>
      <c r="HF16" s="14" t="str">
        <f t="shared" si="46"/>
        <v/>
      </c>
      <c r="HG16" s="14" t="str">
        <f t="shared" si="47"/>
        <v/>
      </c>
      <c r="HH16" s="14" t="str">
        <f t="shared" si="48"/>
        <v/>
      </c>
      <c r="HI16" s="14" t="str">
        <f t="shared" si="49"/>
        <v/>
      </c>
      <c r="HJ16" s="14" t="str">
        <f t="shared" si="50"/>
        <v/>
      </c>
      <c r="HK16" s="14" t="str">
        <f t="shared" si="51"/>
        <v/>
      </c>
      <c r="HL16" s="14" t="str">
        <f t="shared" si="52"/>
        <v/>
      </c>
      <c r="HM16" s="14" t="str">
        <f t="shared" si="53"/>
        <v/>
      </c>
      <c r="HN16" s="14" t="str">
        <f t="shared" si="54"/>
        <v/>
      </c>
      <c r="HO16" s="14" t="str">
        <f t="shared" si="55"/>
        <v/>
      </c>
      <c r="HP16" s="14" t="str">
        <f t="shared" si="56"/>
        <v/>
      </c>
      <c r="HQ16" s="14" t="str">
        <f t="shared" si="57"/>
        <v/>
      </c>
      <c r="HR16" s="14" t="str">
        <f t="shared" si="58"/>
        <v/>
      </c>
      <c r="HS16" s="14" t="str">
        <f t="shared" si="59"/>
        <v/>
      </c>
      <c r="HT16" s="14" t="str">
        <f t="shared" si="60"/>
        <v/>
      </c>
      <c r="HU16" s="14" t="str">
        <f t="shared" si="61"/>
        <v/>
      </c>
      <c r="HV16" s="14" t="str">
        <f t="shared" si="62"/>
        <v/>
      </c>
      <c r="HW16" s="14" t="str">
        <f t="shared" si="63"/>
        <v/>
      </c>
      <c r="HX16" s="14" t="str">
        <f t="shared" si="64"/>
        <v/>
      </c>
      <c r="HY16" s="14" t="str">
        <f t="shared" si="65"/>
        <v/>
      </c>
      <c r="HZ16" s="14" t="str">
        <f t="shared" si="66"/>
        <v/>
      </c>
      <c r="IA16" s="14" t="str">
        <f t="shared" si="67"/>
        <v/>
      </c>
      <c r="IB16" s="14" t="str">
        <f t="shared" si="68"/>
        <v/>
      </c>
      <c r="IC16" s="14" t="str">
        <f t="shared" si="69"/>
        <v/>
      </c>
      <c r="ID16" s="14" t="str">
        <f t="shared" si="70"/>
        <v/>
      </c>
      <c r="IE16" s="14" t="str">
        <f t="shared" si="71"/>
        <v/>
      </c>
      <c r="IF16" s="14" t="str">
        <f t="shared" si="72"/>
        <v/>
      </c>
      <c r="IG16" s="14" t="str">
        <f t="shared" si="73"/>
        <v/>
      </c>
      <c r="IH16" s="14" t="str">
        <f t="shared" si="74"/>
        <v/>
      </c>
      <c r="II16" s="14" t="str">
        <f t="shared" si="75"/>
        <v/>
      </c>
      <c r="IJ16" s="14" t="str">
        <f t="shared" si="76"/>
        <v/>
      </c>
      <c r="IK16" s="14" t="str">
        <f t="shared" si="77"/>
        <v/>
      </c>
      <c r="IL16" s="14" t="str">
        <f t="shared" si="78"/>
        <v/>
      </c>
      <c r="IM16" s="14" t="str">
        <f t="shared" si="79"/>
        <v/>
      </c>
      <c r="IN16" s="14" t="str">
        <f t="shared" si="80"/>
        <v/>
      </c>
      <c r="IO16" s="14" t="str">
        <f t="shared" si="81"/>
        <v/>
      </c>
      <c r="IP16" s="14" t="str">
        <f t="shared" si="82"/>
        <v/>
      </c>
      <c r="IQ16" s="14" t="str">
        <f t="shared" si="83"/>
        <v/>
      </c>
      <c r="IR16" s="14" t="str">
        <f t="shared" si="84"/>
        <v/>
      </c>
      <c r="IS16" s="14" t="str">
        <f t="shared" si="85"/>
        <v/>
      </c>
      <c r="IT16" s="14" t="str">
        <f t="shared" si="86"/>
        <v/>
      </c>
      <c r="IU16" s="14" t="str">
        <f t="shared" si="87"/>
        <v/>
      </c>
      <c r="IV16" s="14" t="str">
        <f t="shared" si="88"/>
        <v/>
      </c>
      <c r="IW16" s="14" t="str">
        <f t="shared" si="89"/>
        <v/>
      </c>
      <c r="IX16" s="14" t="str">
        <f t="shared" si="90"/>
        <v/>
      </c>
      <c r="IY16" s="14" t="str">
        <f t="shared" si="91"/>
        <v/>
      </c>
      <c r="IZ16" s="14" t="str">
        <f t="shared" si="92"/>
        <v/>
      </c>
      <c r="JA16" s="14" t="str">
        <f t="shared" si="93"/>
        <v/>
      </c>
      <c r="JB16" s="14" t="str">
        <f t="shared" si="94"/>
        <v/>
      </c>
      <c r="JC16" s="14" t="str">
        <f t="shared" si="95"/>
        <v/>
      </c>
      <c r="JD16" s="14" t="str">
        <f t="shared" si="96"/>
        <v/>
      </c>
      <c r="JE16" s="14" t="str">
        <f t="shared" si="97"/>
        <v/>
      </c>
      <c r="JF16" s="14" t="str">
        <f t="shared" si="98"/>
        <v/>
      </c>
      <c r="JG16" s="14" t="str">
        <f t="shared" si="99"/>
        <v/>
      </c>
      <c r="JH16" s="14" t="str">
        <f t="shared" si="100"/>
        <v/>
      </c>
      <c r="JI16" s="14" t="str">
        <f t="shared" si="101"/>
        <v/>
      </c>
      <c r="JJ16" s="14" t="str">
        <f t="shared" si="102"/>
        <v/>
      </c>
      <c r="JK16" s="14" t="str">
        <f t="shared" si="103"/>
        <v/>
      </c>
      <c r="JL16" s="14" t="str">
        <f t="shared" si="104"/>
        <v/>
      </c>
      <c r="JM16" s="14" t="str">
        <f t="shared" si="105"/>
        <v/>
      </c>
      <c r="JN16" s="14" t="str">
        <f t="shared" si="106"/>
        <v/>
      </c>
      <c r="JO16" s="14" t="str">
        <f t="shared" si="107"/>
        <v/>
      </c>
      <c r="JP16" s="14" t="str">
        <f t="shared" si="108"/>
        <v/>
      </c>
      <c r="JQ16" s="14" t="str">
        <f t="shared" si="109"/>
        <v/>
      </c>
      <c r="JR16" s="14" t="str">
        <f t="shared" si="110"/>
        <v/>
      </c>
      <c r="JS16" s="14" t="str">
        <f t="shared" si="111"/>
        <v/>
      </c>
      <c r="JT16" s="14" t="str">
        <f t="shared" si="112"/>
        <v/>
      </c>
      <c r="JU16" s="14" t="str">
        <f t="shared" si="113"/>
        <v/>
      </c>
      <c r="JV16" s="14" t="str">
        <f t="shared" si="114"/>
        <v/>
      </c>
      <c r="JW16" s="14" t="str">
        <f t="shared" si="115"/>
        <v/>
      </c>
      <c r="JX16" s="14" t="str">
        <f t="shared" si="116"/>
        <v/>
      </c>
      <c r="JY16" s="14" t="str">
        <f t="shared" si="117"/>
        <v/>
      </c>
      <c r="JZ16" s="14" t="str">
        <f t="shared" si="118"/>
        <v/>
      </c>
      <c r="KA16" s="14" t="str">
        <f t="shared" si="119"/>
        <v/>
      </c>
      <c r="KB16" s="14" t="str">
        <f t="shared" si="120"/>
        <v/>
      </c>
      <c r="KC16" s="14" t="str">
        <f t="shared" si="121"/>
        <v/>
      </c>
      <c r="KD16" s="14" t="str">
        <f t="shared" si="122"/>
        <v/>
      </c>
      <c r="KE16" s="14" t="str">
        <f t="shared" si="123"/>
        <v/>
      </c>
      <c r="KF16" s="14" t="str">
        <f t="shared" si="124"/>
        <v/>
      </c>
      <c r="KG16" s="14" t="str">
        <f t="shared" si="125"/>
        <v/>
      </c>
      <c r="KH16" s="14" t="str">
        <f t="shared" si="126"/>
        <v/>
      </c>
      <c r="KI16" s="14" t="str">
        <f t="shared" si="127"/>
        <v/>
      </c>
      <c r="KJ16" s="14" t="str">
        <f t="shared" si="128"/>
        <v/>
      </c>
      <c r="KK16" s="14" t="str">
        <f t="shared" si="129"/>
        <v/>
      </c>
      <c r="KL16" s="14" t="str">
        <f t="shared" si="130"/>
        <v/>
      </c>
      <c r="KM16" s="14" t="str">
        <f t="shared" si="131"/>
        <v/>
      </c>
      <c r="KN16" s="14" t="str">
        <f t="shared" si="132"/>
        <v/>
      </c>
      <c r="KO16" s="14" t="str">
        <f t="shared" si="133"/>
        <v/>
      </c>
      <c r="KP16" s="14" t="str">
        <f t="shared" si="134"/>
        <v/>
      </c>
      <c r="KQ16" s="14" t="str">
        <f t="shared" si="135"/>
        <v/>
      </c>
      <c r="KR16" s="14" t="str">
        <f t="shared" si="136"/>
        <v/>
      </c>
      <c r="KS16" s="14" t="str">
        <f t="shared" si="137"/>
        <v/>
      </c>
      <c r="KT16" s="14" t="str">
        <f t="shared" si="138"/>
        <v/>
      </c>
      <c r="KU16" s="14" t="str">
        <f t="shared" si="139"/>
        <v/>
      </c>
      <c r="KV16" s="14" t="str">
        <f t="shared" si="140"/>
        <v/>
      </c>
      <c r="KW16" s="14" t="str">
        <f t="shared" si="141"/>
        <v/>
      </c>
      <c r="KX16" s="14" t="str">
        <f t="shared" si="142"/>
        <v/>
      </c>
      <c r="KY16" s="14" t="str">
        <f t="shared" si="143"/>
        <v/>
      </c>
      <c r="KZ16" s="14" t="str">
        <f t="shared" si="144"/>
        <v/>
      </c>
      <c r="LA16" s="14" t="str">
        <f t="shared" si="145"/>
        <v/>
      </c>
      <c r="LB16" s="14" t="str">
        <f t="shared" si="146"/>
        <v/>
      </c>
      <c r="LC16" s="14" t="str">
        <f t="shared" si="147"/>
        <v/>
      </c>
      <c r="LD16" s="14" t="str">
        <f t="shared" si="148"/>
        <v/>
      </c>
      <c r="LE16" s="14" t="str">
        <f t="shared" si="149"/>
        <v/>
      </c>
      <c r="LF16" s="14" t="str">
        <f t="shared" si="150"/>
        <v/>
      </c>
      <c r="LG16" s="14" t="str">
        <f t="shared" si="151"/>
        <v/>
      </c>
      <c r="LH16" s="14" t="str">
        <f t="shared" si="152"/>
        <v/>
      </c>
      <c r="LI16" s="14" t="str">
        <f t="shared" si="153"/>
        <v/>
      </c>
      <c r="LJ16" s="14" t="str">
        <f t="shared" si="154"/>
        <v/>
      </c>
      <c r="LK16" s="14" t="str">
        <f t="shared" si="155"/>
        <v/>
      </c>
      <c r="LL16" s="14" t="str">
        <f t="shared" si="156"/>
        <v/>
      </c>
      <c r="LM16" s="14" t="str">
        <f t="shared" si="157"/>
        <v/>
      </c>
      <c r="LN16" s="14" t="str">
        <f t="shared" si="158"/>
        <v/>
      </c>
      <c r="LO16" s="14" t="str">
        <f t="shared" si="159"/>
        <v/>
      </c>
      <c r="LP16" s="14" t="str">
        <f t="shared" si="160"/>
        <v/>
      </c>
      <c r="LQ16" s="14" t="str">
        <f t="shared" si="161"/>
        <v/>
      </c>
      <c r="LR16" s="14" t="str">
        <f t="shared" si="162"/>
        <v/>
      </c>
      <c r="LS16" s="14" t="str">
        <f t="shared" si="163"/>
        <v/>
      </c>
      <c r="LT16" s="14" t="str">
        <f t="shared" si="164"/>
        <v/>
      </c>
      <c r="LU16" s="14" t="str">
        <f t="shared" si="165"/>
        <v/>
      </c>
      <c r="LV16" s="14" t="str">
        <f t="shared" si="166"/>
        <v/>
      </c>
      <c r="LW16" s="14" t="str">
        <f t="shared" si="167"/>
        <v/>
      </c>
      <c r="LX16" s="14" t="str">
        <f t="shared" si="168"/>
        <v/>
      </c>
      <c r="LY16" s="14" t="str">
        <f t="shared" si="169"/>
        <v/>
      </c>
      <c r="LZ16" s="14" t="str">
        <f t="shared" si="170"/>
        <v/>
      </c>
      <c r="MA16" s="14" t="str">
        <f t="shared" si="171"/>
        <v/>
      </c>
      <c r="MB16" s="14" t="str">
        <f t="shared" si="172"/>
        <v/>
      </c>
      <c r="MC16" s="14" t="str">
        <f t="shared" si="173"/>
        <v/>
      </c>
      <c r="MD16" s="14" t="str">
        <f t="shared" si="174"/>
        <v/>
      </c>
      <c r="ME16" s="14" t="str">
        <f t="shared" si="175"/>
        <v/>
      </c>
      <c r="MF16" s="15"/>
      <c r="MI16" s="42"/>
      <c r="MJ16" s="42"/>
      <c r="MK16" s="42"/>
      <c r="ML16" s="52" t="str">
        <f t="shared" si="21"/>
        <v/>
      </c>
      <c r="MN16" s="18" t="s">
        <v>5</v>
      </c>
    </row>
    <row r="17" spans="1:352" s="16" customFormat="1" ht="25.5">
      <c r="A17" s="50">
        <v>8</v>
      </c>
      <c r="B17" s="51" t="str">
        <f t="shared" si="4"/>
        <v/>
      </c>
      <c r="C17" s="73"/>
      <c r="D17" s="76"/>
      <c r="E17" s="76"/>
      <c r="F17" s="76"/>
      <c r="G17" s="29"/>
      <c r="H17" s="28"/>
      <c r="I17" s="29"/>
      <c r="J17" s="29"/>
      <c r="K17" s="46"/>
      <c r="L17" s="29"/>
      <c r="M17" s="46"/>
      <c r="N17" s="46"/>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82"/>
      <c r="FQ17" s="80"/>
      <c r="FR17" s="14" t="str">
        <f t="shared" si="5"/>
        <v/>
      </c>
      <c r="FS17" s="14" t="str">
        <f t="shared" si="6"/>
        <v/>
      </c>
      <c r="FT17" s="14" t="str">
        <f t="shared" si="7"/>
        <v/>
      </c>
      <c r="FU17" s="14" t="str">
        <f t="shared" si="8"/>
        <v/>
      </c>
      <c r="FV17" s="14" t="str">
        <f t="shared" si="9"/>
        <v/>
      </c>
      <c r="FW17" s="14" t="str">
        <f t="shared" si="10"/>
        <v/>
      </c>
      <c r="FX17" s="14" t="str">
        <f t="shared" si="22"/>
        <v/>
      </c>
      <c r="FY17" s="14" t="str">
        <f t="shared" si="11"/>
        <v/>
      </c>
      <c r="FZ17" s="14" t="str">
        <f t="shared" si="12"/>
        <v/>
      </c>
      <c r="GA17" s="14" t="str">
        <f t="shared" si="13"/>
        <v/>
      </c>
      <c r="GB17" s="14" t="str">
        <f t="shared" si="14"/>
        <v/>
      </c>
      <c r="GC17" s="14" t="str">
        <f t="shared" si="15"/>
        <v/>
      </c>
      <c r="GD17" s="14" t="str">
        <f t="shared" si="23"/>
        <v/>
      </c>
      <c r="GE17" s="14" t="str">
        <f t="shared" si="24"/>
        <v/>
      </c>
      <c r="GF17" s="14" t="str">
        <f t="shared" si="16"/>
        <v/>
      </c>
      <c r="GG17" s="14" t="str">
        <f t="shared" si="17"/>
        <v/>
      </c>
      <c r="GH17" s="14" t="str">
        <f t="shared" si="18"/>
        <v/>
      </c>
      <c r="GI17" s="14" t="str">
        <f t="shared" si="19"/>
        <v/>
      </c>
      <c r="GJ17" s="14" t="str">
        <f t="shared" si="20"/>
        <v/>
      </c>
      <c r="GK17" s="14" t="str">
        <f t="shared" si="25"/>
        <v/>
      </c>
      <c r="GL17" s="14" t="str">
        <f t="shared" si="26"/>
        <v/>
      </c>
      <c r="GM17" s="14" t="str">
        <f t="shared" si="27"/>
        <v/>
      </c>
      <c r="GN17" s="14" t="str">
        <f t="shared" si="28"/>
        <v/>
      </c>
      <c r="GO17" s="14" t="str">
        <f t="shared" si="29"/>
        <v/>
      </c>
      <c r="GP17" s="14" t="str">
        <f t="shared" si="30"/>
        <v/>
      </c>
      <c r="GQ17" s="14" t="str">
        <f t="shared" si="31"/>
        <v/>
      </c>
      <c r="GR17" s="14" t="str">
        <f t="shared" si="32"/>
        <v/>
      </c>
      <c r="GS17" s="14" t="str">
        <f t="shared" si="33"/>
        <v/>
      </c>
      <c r="GT17" s="14" t="str">
        <f t="shared" si="34"/>
        <v/>
      </c>
      <c r="GU17" s="14" t="str">
        <f t="shared" si="35"/>
        <v/>
      </c>
      <c r="GV17" s="14" t="str">
        <f t="shared" si="36"/>
        <v/>
      </c>
      <c r="GW17" s="14" t="str">
        <f t="shared" si="37"/>
        <v/>
      </c>
      <c r="GX17" s="14" t="str">
        <f t="shared" si="38"/>
        <v/>
      </c>
      <c r="GY17" s="14" t="str">
        <f t="shared" si="39"/>
        <v/>
      </c>
      <c r="GZ17" s="14" t="str">
        <f t="shared" si="40"/>
        <v/>
      </c>
      <c r="HA17" s="14" t="str">
        <f t="shared" si="41"/>
        <v/>
      </c>
      <c r="HB17" s="14" t="str">
        <f t="shared" si="42"/>
        <v/>
      </c>
      <c r="HC17" s="14" t="str">
        <f t="shared" si="43"/>
        <v/>
      </c>
      <c r="HD17" s="14" t="str">
        <f t="shared" si="44"/>
        <v/>
      </c>
      <c r="HE17" s="14" t="str">
        <f t="shared" si="45"/>
        <v/>
      </c>
      <c r="HF17" s="14" t="str">
        <f t="shared" si="46"/>
        <v/>
      </c>
      <c r="HG17" s="14" t="str">
        <f t="shared" si="47"/>
        <v/>
      </c>
      <c r="HH17" s="14" t="str">
        <f t="shared" si="48"/>
        <v/>
      </c>
      <c r="HI17" s="14" t="str">
        <f t="shared" si="49"/>
        <v/>
      </c>
      <c r="HJ17" s="14" t="str">
        <f t="shared" si="50"/>
        <v/>
      </c>
      <c r="HK17" s="14" t="str">
        <f t="shared" si="51"/>
        <v/>
      </c>
      <c r="HL17" s="14" t="str">
        <f t="shared" si="52"/>
        <v/>
      </c>
      <c r="HM17" s="14" t="str">
        <f t="shared" si="53"/>
        <v/>
      </c>
      <c r="HN17" s="14" t="str">
        <f t="shared" si="54"/>
        <v/>
      </c>
      <c r="HO17" s="14" t="str">
        <f t="shared" si="55"/>
        <v/>
      </c>
      <c r="HP17" s="14" t="str">
        <f t="shared" si="56"/>
        <v/>
      </c>
      <c r="HQ17" s="14" t="str">
        <f t="shared" si="57"/>
        <v/>
      </c>
      <c r="HR17" s="14" t="str">
        <f t="shared" si="58"/>
        <v/>
      </c>
      <c r="HS17" s="14" t="str">
        <f t="shared" si="59"/>
        <v/>
      </c>
      <c r="HT17" s="14" t="str">
        <f t="shared" si="60"/>
        <v/>
      </c>
      <c r="HU17" s="14" t="str">
        <f t="shared" si="61"/>
        <v/>
      </c>
      <c r="HV17" s="14" t="str">
        <f t="shared" si="62"/>
        <v/>
      </c>
      <c r="HW17" s="14" t="str">
        <f t="shared" si="63"/>
        <v/>
      </c>
      <c r="HX17" s="14" t="str">
        <f t="shared" si="64"/>
        <v/>
      </c>
      <c r="HY17" s="14" t="str">
        <f t="shared" si="65"/>
        <v/>
      </c>
      <c r="HZ17" s="14" t="str">
        <f t="shared" si="66"/>
        <v/>
      </c>
      <c r="IA17" s="14" t="str">
        <f t="shared" si="67"/>
        <v/>
      </c>
      <c r="IB17" s="14" t="str">
        <f t="shared" si="68"/>
        <v/>
      </c>
      <c r="IC17" s="14" t="str">
        <f t="shared" si="69"/>
        <v/>
      </c>
      <c r="ID17" s="14" t="str">
        <f t="shared" si="70"/>
        <v/>
      </c>
      <c r="IE17" s="14" t="str">
        <f t="shared" si="71"/>
        <v/>
      </c>
      <c r="IF17" s="14" t="str">
        <f t="shared" si="72"/>
        <v/>
      </c>
      <c r="IG17" s="14" t="str">
        <f t="shared" si="73"/>
        <v/>
      </c>
      <c r="IH17" s="14" t="str">
        <f t="shared" si="74"/>
        <v/>
      </c>
      <c r="II17" s="14" t="str">
        <f t="shared" si="75"/>
        <v/>
      </c>
      <c r="IJ17" s="14" t="str">
        <f t="shared" si="76"/>
        <v/>
      </c>
      <c r="IK17" s="14" t="str">
        <f t="shared" si="77"/>
        <v/>
      </c>
      <c r="IL17" s="14" t="str">
        <f t="shared" si="78"/>
        <v/>
      </c>
      <c r="IM17" s="14" t="str">
        <f t="shared" si="79"/>
        <v/>
      </c>
      <c r="IN17" s="14" t="str">
        <f t="shared" si="80"/>
        <v/>
      </c>
      <c r="IO17" s="14" t="str">
        <f t="shared" si="81"/>
        <v/>
      </c>
      <c r="IP17" s="14" t="str">
        <f t="shared" si="82"/>
        <v/>
      </c>
      <c r="IQ17" s="14" t="str">
        <f t="shared" si="83"/>
        <v/>
      </c>
      <c r="IR17" s="14" t="str">
        <f t="shared" si="84"/>
        <v/>
      </c>
      <c r="IS17" s="14" t="str">
        <f t="shared" si="85"/>
        <v/>
      </c>
      <c r="IT17" s="14" t="str">
        <f t="shared" si="86"/>
        <v/>
      </c>
      <c r="IU17" s="14" t="str">
        <f t="shared" si="87"/>
        <v/>
      </c>
      <c r="IV17" s="14" t="str">
        <f t="shared" si="88"/>
        <v/>
      </c>
      <c r="IW17" s="14" t="str">
        <f t="shared" si="89"/>
        <v/>
      </c>
      <c r="IX17" s="14" t="str">
        <f t="shared" si="90"/>
        <v/>
      </c>
      <c r="IY17" s="14" t="str">
        <f t="shared" si="91"/>
        <v/>
      </c>
      <c r="IZ17" s="14" t="str">
        <f t="shared" si="92"/>
        <v/>
      </c>
      <c r="JA17" s="14" t="str">
        <f t="shared" si="93"/>
        <v/>
      </c>
      <c r="JB17" s="14" t="str">
        <f t="shared" si="94"/>
        <v/>
      </c>
      <c r="JC17" s="14" t="str">
        <f t="shared" si="95"/>
        <v/>
      </c>
      <c r="JD17" s="14" t="str">
        <f t="shared" si="96"/>
        <v/>
      </c>
      <c r="JE17" s="14" t="str">
        <f t="shared" si="97"/>
        <v/>
      </c>
      <c r="JF17" s="14" t="str">
        <f t="shared" si="98"/>
        <v/>
      </c>
      <c r="JG17" s="14" t="str">
        <f t="shared" si="99"/>
        <v/>
      </c>
      <c r="JH17" s="14" t="str">
        <f t="shared" si="100"/>
        <v/>
      </c>
      <c r="JI17" s="14" t="str">
        <f t="shared" si="101"/>
        <v/>
      </c>
      <c r="JJ17" s="14" t="str">
        <f t="shared" si="102"/>
        <v/>
      </c>
      <c r="JK17" s="14" t="str">
        <f t="shared" si="103"/>
        <v/>
      </c>
      <c r="JL17" s="14" t="str">
        <f t="shared" si="104"/>
        <v/>
      </c>
      <c r="JM17" s="14" t="str">
        <f t="shared" si="105"/>
        <v/>
      </c>
      <c r="JN17" s="14" t="str">
        <f t="shared" si="106"/>
        <v/>
      </c>
      <c r="JO17" s="14" t="str">
        <f t="shared" si="107"/>
        <v/>
      </c>
      <c r="JP17" s="14" t="str">
        <f t="shared" si="108"/>
        <v/>
      </c>
      <c r="JQ17" s="14" t="str">
        <f t="shared" si="109"/>
        <v/>
      </c>
      <c r="JR17" s="14" t="str">
        <f t="shared" si="110"/>
        <v/>
      </c>
      <c r="JS17" s="14" t="str">
        <f t="shared" si="111"/>
        <v/>
      </c>
      <c r="JT17" s="14" t="str">
        <f t="shared" si="112"/>
        <v/>
      </c>
      <c r="JU17" s="14" t="str">
        <f t="shared" si="113"/>
        <v/>
      </c>
      <c r="JV17" s="14" t="str">
        <f t="shared" si="114"/>
        <v/>
      </c>
      <c r="JW17" s="14" t="str">
        <f t="shared" si="115"/>
        <v/>
      </c>
      <c r="JX17" s="14" t="str">
        <f t="shared" si="116"/>
        <v/>
      </c>
      <c r="JY17" s="14" t="str">
        <f t="shared" si="117"/>
        <v/>
      </c>
      <c r="JZ17" s="14" t="str">
        <f t="shared" si="118"/>
        <v/>
      </c>
      <c r="KA17" s="14" t="str">
        <f t="shared" si="119"/>
        <v/>
      </c>
      <c r="KB17" s="14" t="str">
        <f t="shared" si="120"/>
        <v/>
      </c>
      <c r="KC17" s="14" t="str">
        <f t="shared" si="121"/>
        <v/>
      </c>
      <c r="KD17" s="14" t="str">
        <f t="shared" si="122"/>
        <v/>
      </c>
      <c r="KE17" s="14" t="str">
        <f t="shared" si="123"/>
        <v/>
      </c>
      <c r="KF17" s="14" t="str">
        <f t="shared" si="124"/>
        <v/>
      </c>
      <c r="KG17" s="14" t="str">
        <f t="shared" si="125"/>
        <v/>
      </c>
      <c r="KH17" s="14" t="str">
        <f t="shared" si="126"/>
        <v/>
      </c>
      <c r="KI17" s="14" t="str">
        <f t="shared" si="127"/>
        <v/>
      </c>
      <c r="KJ17" s="14" t="str">
        <f t="shared" si="128"/>
        <v/>
      </c>
      <c r="KK17" s="14" t="str">
        <f t="shared" si="129"/>
        <v/>
      </c>
      <c r="KL17" s="14" t="str">
        <f t="shared" si="130"/>
        <v/>
      </c>
      <c r="KM17" s="14" t="str">
        <f t="shared" si="131"/>
        <v/>
      </c>
      <c r="KN17" s="14" t="str">
        <f t="shared" si="132"/>
        <v/>
      </c>
      <c r="KO17" s="14" t="str">
        <f t="shared" si="133"/>
        <v/>
      </c>
      <c r="KP17" s="14" t="str">
        <f t="shared" si="134"/>
        <v/>
      </c>
      <c r="KQ17" s="14" t="str">
        <f t="shared" si="135"/>
        <v/>
      </c>
      <c r="KR17" s="14" t="str">
        <f t="shared" si="136"/>
        <v/>
      </c>
      <c r="KS17" s="14" t="str">
        <f t="shared" si="137"/>
        <v/>
      </c>
      <c r="KT17" s="14" t="str">
        <f t="shared" si="138"/>
        <v/>
      </c>
      <c r="KU17" s="14" t="str">
        <f t="shared" si="139"/>
        <v/>
      </c>
      <c r="KV17" s="14" t="str">
        <f t="shared" si="140"/>
        <v/>
      </c>
      <c r="KW17" s="14" t="str">
        <f t="shared" si="141"/>
        <v/>
      </c>
      <c r="KX17" s="14" t="str">
        <f t="shared" si="142"/>
        <v/>
      </c>
      <c r="KY17" s="14" t="str">
        <f t="shared" si="143"/>
        <v/>
      </c>
      <c r="KZ17" s="14" t="str">
        <f t="shared" si="144"/>
        <v/>
      </c>
      <c r="LA17" s="14" t="str">
        <f t="shared" si="145"/>
        <v/>
      </c>
      <c r="LB17" s="14" t="str">
        <f t="shared" si="146"/>
        <v/>
      </c>
      <c r="LC17" s="14" t="str">
        <f t="shared" si="147"/>
        <v/>
      </c>
      <c r="LD17" s="14" t="str">
        <f t="shared" si="148"/>
        <v/>
      </c>
      <c r="LE17" s="14" t="str">
        <f t="shared" si="149"/>
        <v/>
      </c>
      <c r="LF17" s="14" t="str">
        <f t="shared" si="150"/>
        <v/>
      </c>
      <c r="LG17" s="14" t="str">
        <f t="shared" si="151"/>
        <v/>
      </c>
      <c r="LH17" s="14" t="str">
        <f t="shared" si="152"/>
        <v/>
      </c>
      <c r="LI17" s="14" t="str">
        <f t="shared" si="153"/>
        <v/>
      </c>
      <c r="LJ17" s="14" t="str">
        <f t="shared" si="154"/>
        <v/>
      </c>
      <c r="LK17" s="14" t="str">
        <f t="shared" si="155"/>
        <v/>
      </c>
      <c r="LL17" s="14" t="str">
        <f t="shared" si="156"/>
        <v/>
      </c>
      <c r="LM17" s="14" t="str">
        <f t="shared" si="157"/>
        <v/>
      </c>
      <c r="LN17" s="14" t="str">
        <f t="shared" si="158"/>
        <v/>
      </c>
      <c r="LO17" s="14" t="str">
        <f t="shared" si="159"/>
        <v/>
      </c>
      <c r="LP17" s="14" t="str">
        <f t="shared" si="160"/>
        <v/>
      </c>
      <c r="LQ17" s="14" t="str">
        <f t="shared" si="161"/>
        <v/>
      </c>
      <c r="LR17" s="14" t="str">
        <f t="shared" si="162"/>
        <v/>
      </c>
      <c r="LS17" s="14" t="str">
        <f t="shared" si="163"/>
        <v/>
      </c>
      <c r="LT17" s="14" t="str">
        <f t="shared" si="164"/>
        <v/>
      </c>
      <c r="LU17" s="14" t="str">
        <f t="shared" si="165"/>
        <v/>
      </c>
      <c r="LV17" s="14" t="str">
        <f t="shared" si="166"/>
        <v/>
      </c>
      <c r="LW17" s="14" t="str">
        <f t="shared" si="167"/>
        <v/>
      </c>
      <c r="LX17" s="14" t="str">
        <f t="shared" si="168"/>
        <v/>
      </c>
      <c r="LY17" s="14" t="str">
        <f t="shared" si="169"/>
        <v/>
      </c>
      <c r="LZ17" s="14" t="str">
        <f t="shared" si="170"/>
        <v/>
      </c>
      <c r="MA17" s="14" t="str">
        <f t="shared" si="171"/>
        <v/>
      </c>
      <c r="MB17" s="14" t="str">
        <f t="shared" si="172"/>
        <v/>
      </c>
      <c r="MC17" s="14" t="str">
        <f t="shared" si="173"/>
        <v/>
      </c>
      <c r="MD17" s="14" t="str">
        <f t="shared" si="174"/>
        <v/>
      </c>
      <c r="ME17" s="14" t="str">
        <f t="shared" si="175"/>
        <v/>
      </c>
      <c r="MF17" s="15"/>
      <c r="MI17" s="42"/>
      <c r="MJ17" s="42"/>
      <c r="MK17" s="42"/>
      <c r="ML17" s="52" t="str">
        <f t="shared" si="21"/>
        <v/>
      </c>
      <c r="MN17" s="18" t="s">
        <v>5</v>
      </c>
    </row>
    <row r="18" spans="1:352" s="16" customFormat="1" ht="25.5">
      <c r="A18" s="50">
        <v>9</v>
      </c>
      <c r="B18" s="51" t="str">
        <f t="shared" si="4"/>
        <v/>
      </c>
      <c r="C18" s="73"/>
      <c r="D18" s="76"/>
      <c r="E18" s="76"/>
      <c r="F18" s="76"/>
      <c r="G18" s="29"/>
      <c r="H18" s="28"/>
      <c r="I18" s="29"/>
      <c r="J18" s="29"/>
      <c r="K18" s="46"/>
      <c r="L18" s="29"/>
      <c r="M18" s="46"/>
      <c r="N18" s="46"/>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82"/>
      <c r="FQ18" s="80"/>
      <c r="FR18" s="14" t="str">
        <f t="shared" si="5"/>
        <v/>
      </c>
      <c r="FS18" s="14" t="str">
        <f t="shared" si="6"/>
        <v/>
      </c>
      <c r="FT18" s="14" t="str">
        <f t="shared" si="7"/>
        <v/>
      </c>
      <c r="FU18" s="14" t="str">
        <f t="shared" si="8"/>
        <v/>
      </c>
      <c r="FV18" s="14" t="str">
        <f t="shared" si="9"/>
        <v/>
      </c>
      <c r="FW18" s="14" t="str">
        <f t="shared" si="10"/>
        <v/>
      </c>
      <c r="FX18" s="14" t="str">
        <f t="shared" si="22"/>
        <v/>
      </c>
      <c r="FY18" s="14" t="str">
        <f t="shared" si="11"/>
        <v/>
      </c>
      <c r="FZ18" s="14" t="str">
        <f t="shared" si="12"/>
        <v/>
      </c>
      <c r="GA18" s="14" t="str">
        <f t="shared" si="13"/>
        <v/>
      </c>
      <c r="GB18" s="14" t="str">
        <f t="shared" si="14"/>
        <v/>
      </c>
      <c r="GC18" s="14" t="str">
        <f t="shared" si="15"/>
        <v/>
      </c>
      <c r="GD18" s="14" t="str">
        <f t="shared" si="23"/>
        <v/>
      </c>
      <c r="GE18" s="14" t="str">
        <f t="shared" si="24"/>
        <v/>
      </c>
      <c r="GF18" s="14" t="str">
        <f t="shared" si="16"/>
        <v/>
      </c>
      <c r="GG18" s="14" t="str">
        <f t="shared" si="17"/>
        <v/>
      </c>
      <c r="GH18" s="14" t="str">
        <f t="shared" si="18"/>
        <v/>
      </c>
      <c r="GI18" s="14" t="str">
        <f t="shared" si="19"/>
        <v/>
      </c>
      <c r="GJ18" s="14" t="str">
        <f t="shared" si="20"/>
        <v/>
      </c>
      <c r="GK18" s="14" t="str">
        <f t="shared" si="25"/>
        <v/>
      </c>
      <c r="GL18" s="14" t="str">
        <f t="shared" si="26"/>
        <v/>
      </c>
      <c r="GM18" s="14" t="str">
        <f t="shared" si="27"/>
        <v/>
      </c>
      <c r="GN18" s="14" t="str">
        <f t="shared" si="28"/>
        <v/>
      </c>
      <c r="GO18" s="14" t="str">
        <f t="shared" si="29"/>
        <v/>
      </c>
      <c r="GP18" s="14" t="str">
        <f t="shared" si="30"/>
        <v/>
      </c>
      <c r="GQ18" s="14" t="str">
        <f t="shared" si="31"/>
        <v/>
      </c>
      <c r="GR18" s="14" t="str">
        <f t="shared" si="32"/>
        <v/>
      </c>
      <c r="GS18" s="14" t="str">
        <f t="shared" si="33"/>
        <v/>
      </c>
      <c r="GT18" s="14" t="str">
        <f t="shared" si="34"/>
        <v/>
      </c>
      <c r="GU18" s="14" t="str">
        <f t="shared" si="35"/>
        <v/>
      </c>
      <c r="GV18" s="14" t="str">
        <f t="shared" si="36"/>
        <v/>
      </c>
      <c r="GW18" s="14" t="str">
        <f t="shared" si="37"/>
        <v/>
      </c>
      <c r="GX18" s="14" t="str">
        <f t="shared" si="38"/>
        <v/>
      </c>
      <c r="GY18" s="14" t="str">
        <f t="shared" si="39"/>
        <v/>
      </c>
      <c r="GZ18" s="14" t="str">
        <f t="shared" si="40"/>
        <v/>
      </c>
      <c r="HA18" s="14" t="str">
        <f t="shared" si="41"/>
        <v/>
      </c>
      <c r="HB18" s="14" t="str">
        <f t="shared" si="42"/>
        <v/>
      </c>
      <c r="HC18" s="14" t="str">
        <f t="shared" si="43"/>
        <v/>
      </c>
      <c r="HD18" s="14" t="str">
        <f t="shared" si="44"/>
        <v/>
      </c>
      <c r="HE18" s="14" t="str">
        <f t="shared" si="45"/>
        <v/>
      </c>
      <c r="HF18" s="14" t="str">
        <f t="shared" si="46"/>
        <v/>
      </c>
      <c r="HG18" s="14" t="str">
        <f t="shared" si="47"/>
        <v/>
      </c>
      <c r="HH18" s="14" t="str">
        <f t="shared" si="48"/>
        <v/>
      </c>
      <c r="HI18" s="14" t="str">
        <f t="shared" si="49"/>
        <v/>
      </c>
      <c r="HJ18" s="14" t="str">
        <f t="shared" si="50"/>
        <v/>
      </c>
      <c r="HK18" s="14" t="str">
        <f t="shared" si="51"/>
        <v/>
      </c>
      <c r="HL18" s="14" t="str">
        <f t="shared" si="52"/>
        <v/>
      </c>
      <c r="HM18" s="14" t="str">
        <f t="shared" si="53"/>
        <v/>
      </c>
      <c r="HN18" s="14" t="str">
        <f t="shared" si="54"/>
        <v/>
      </c>
      <c r="HO18" s="14" t="str">
        <f t="shared" si="55"/>
        <v/>
      </c>
      <c r="HP18" s="14" t="str">
        <f t="shared" si="56"/>
        <v/>
      </c>
      <c r="HQ18" s="14" t="str">
        <f t="shared" si="57"/>
        <v/>
      </c>
      <c r="HR18" s="14" t="str">
        <f t="shared" si="58"/>
        <v/>
      </c>
      <c r="HS18" s="14" t="str">
        <f t="shared" si="59"/>
        <v/>
      </c>
      <c r="HT18" s="14" t="str">
        <f t="shared" si="60"/>
        <v/>
      </c>
      <c r="HU18" s="14" t="str">
        <f t="shared" si="61"/>
        <v/>
      </c>
      <c r="HV18" s="14" t="str">
        <f t="shared" si="62"/>
        <v/>
      </c>
      <c r="HW18" s="14" t="str">
        <f t="shared" si="63"/>
        <v/>
      </c>
      <c r="HX18" s="14" t="str">
        <f t="shared" si="64"/>
        <v/>
      </c>
      <c r="HY18" s="14" t="str">
        <f t="shared" si="65"/>
        <v/>
      </c>
      <c r="HZ18" s="14" t="str">
        <f t="shared" si="66"/>
        <v/>
      </c>
      <c r="IA18" s="14" t="str">
        <f t="shared" si="67"/>
        <v/>
      </c>
      <c r="IB18" s="14" t="str">
        <f t="shared" si="68"/>
        <v/>
      </c>
      <c r="IC18" s="14" t="str">
        <f t="shared" si="69"/>
        <v/>
      </c>
      <c r="ID18" s="14" t="str">
        <f t="shared" si="70"/>
        <v/>
      </c>
      <c r="IE18" s="14" t="str">
        <f t="shared" si="71"/>
        <v/>
      </c>
      <c r="IF18" s="14" t="str">
        <f t="shared" si="72"/>
        <v/>
      </c>
      <c r="IG18" s="14" t="str">
        <f t="shared" si="73"/>
        <v/>
      </c>
      <c r="IH18" s="14" t="str">
        <f t="shared" si="74"/>
        <v/>
      </c>
      <c r="II18" s="14" t="str">
        <f t="shared" si="75"/>
        <v/>
      </c>
      <c r="IJ18" s="14" t="str">
        <f t="shared" si="76"/>
        <v/>
      </c>
      <c r="IK18" s="14" t="str">
        <f t="shared" si="77"/>
        <v/>
      </c>
      <c r="IL18" s="14" t="str">
        <f t="shared" si="78"/>
        <v/>
      </c>
      <c r="IM18" s="14" t="str">
        <f t="shared" si="79"/>
        <v/>
      </c>
      <c r="IN18" s="14" t="str">
        <f t="shared" si="80"/>
        <v/>
      </c>
      <c r="IO18" s="14" t="str">
        <f t="shared" si="81"/>
        <v/>
      </c>
      <c r="IP18" s="14" t="str">
        <f t="shared" si="82"/>
        <v/>
      </c>
      <c r="IQ18" s="14" t="str">
        <f t="shared" si="83"/>
        <v/>
      </c>
      <c r="IR18" s="14" t="str">
        <f t="shared" si="84"/>
        <v/>
      </c>
      <c r="IS18" s="14" t="str">
        <f t="shared" si="85"/>
        <v/>
      </c>
      <c r="IT18" s="14" t="str">
        <f t="shared" si="86"/>
        <v/>
      </c>
      <c r="IU18" s="14" t="str">
        <f t="shared" si="87"/>
        <v/>
      </c>
      <c r="IV18" s="14" t="str">
        <f t="shared" si="88"/>
        <v/>
      </c>
      <c r="IW18" s="14" t="str">
        <f t="shared" si="89"/>
        <v/>
      </c>
      <c r="IX18" s="14" t="str">
        <f t="shared" si="90"/>
        <v/>
      </c>
      <c r="IY18" s="14" t="str">
        <f t="shared" si="91"/>
        <v/>
      </c>
      <c r="IZ18" s="14" t="str">
        <f t="shared" si="92"/>
        <v/>
      </c>
      <c r="JA18" s="14" t="str">
        <f t="shared" si="93"/>
        <v/>
      </c>
      <c r="JB18" s="14" t="str">
        <f t="shared" si="94"/>
        <v/>
      </c>
      <c r="JC18" s="14" t="str">
        <f t="shared" si="95"/>
        <v/>
      </c>
      <c r="JD18" s="14" t="str">
        <f t="shared" si="96"/>
        <v/>
      </c>
      <c r="JE18" s="14" t="str">
        <f t="shared" si="97"/>
        <v/>
      </c>
      <c r="JF18" s="14" t="str">
        <f t="shared" si="98"/>
        <v/>
      </c>
      <c r="JG18" s="14" t="str">
        <f t="shared" si="99"/>
        <v/>
      </c>
      <c r="JH18" s="14" t="str">
        <f t="shared" si="100"/>
        <v/>
      </c>
      <c r="JI18" s="14" t="str">
        <f t="shared" si="101"/>
        <v/>
      </c>
      <c r="JJ18" s="14" t="str">
        <f t="shared" si="102"/>
        <v/>
      </c>
      <c r="JK18" s="14" t="str">
        <f t="shared" si="103"/>
        <v/>
      </c>
      <c r="JL18" s="14" t="str">
        <f t="shared" si="104"/>
        <v/>
      </c>
      <c r="JM18" s="14" t="str">
        <f t="shared" si="105"/>
        <v/>
      </c>
      <c r="JN18" s="14" t="str">
        <f t="shared" si="106"/>
        <v/>
      </c>
      <c r="JO18" s="14" t="str">
        <f t="shared" si="107"/>
        <v/>
      </c>
      <c r="JP18" s="14" t="str">
        <f t="shared" si="108"/>
        <v/>
      </c>
      <c r="JQ18" s="14" t="str">
        <f t="shared" si="109"/>
        <v/>
      </c>
      <c r="JR18" s="14" t="str">
        <f t="shared" si="110"/>
        <v/>
      </c>
      <c r="JS18" s="14" t="str">
        <f t="shared" si="111"/>
        <v/>
      </c>
      <c r="JT18" s="14" t="str">
        <f t="shared" si="112"/>
        <v/>
      </c>
      <c r="JU18" s="14" t="str">
        <f t="shared" si="113"/>
        <v/>
      </c>
      <c r="JV18" s="14" t="str">
        <f t="shared" si="114"/>
        <v/>
      </c>
      <c r="JW18" s="14" t="str">
        <f t="shared" si="115"/>
        <v/>
      </c>
      <c r="JX18" s="14" t="str">
        <f t="shared" si="116"/>
        <v/>
      </c>
      <c r="JY18" s="14" t="str">
        <f t="shared" si="117"/>
        <v/>
      </c>
      <c r="JZ18" s="14" t="str">
        <f t="shared" si="118"/>
        <v/>
      </c>
      <c r="KA18" s="14" t="str">
        <f t="shared" si="119"/>
        <v/>
      </c>
      <c r="KB18" s="14" t="str">
        <f t="shared" si="120"/>
        <v/>
      </c>
      <c r="KC18" s="14" t="str">
        <f t="shared" si="121"/>
        <v/>
      </c>
      <c r="KD18" s="14" t="str">
        <f t="shared" si="122"/>
        <v/>
      </c>
      <c r="KE18" s="14" t="str">
        <f t="shared" si="123"/>
        <v/>
      </c>
      <c r="KF18" s="14" t="str">
        <f t="shared" si="124"/>
        <v/>
      </c>
      <c r="KG18" s="14" t="str">
        <f t="shared" si="125"/>
        <v/>
      </c>
      <c r="KH18" s="14" t="str">
        <f t="shared" si="126"/>
        <v/>
      </c>
      <c r="KI18" s="14" t="str">
        <f t="shared" si="127"/>
        <v/>
      </c>
      <c r="KJ18" s="14" t="str">
        <f t="shared" si="128"/>
        <v/>
      </c>
      <c r="KK18" s="14" t="str">
        <f t="shared" si="129"/>
        <v/>
      </c>
      <c r="KL18" s="14" t="str">
        <f t="shared" si="130"/>
        <v/>
      </c>
      <c r="KM18" s="14" t="str">
        <f t="shared" si="131"/>
        <v/>
      </c>
      <c r="KN18" s="14" t="str">
        <f t="shared" si="132"/>
        <v/>
      </c>
      <c r="KO18" s="14" t="str">
        <f t="shared" si="133"/>
        <v/>
      </c>
      <c r="KP18" s="14" t="str">
        <f t="shared" si="134"/>
        <v/>
      </c>
      <c r="KQ18" s="14" t="str">
        <f t="shared" si="135"/>
        <v/>
      </c>
      <c r="KR18" s="14" t="str">
        <f t="shared" si="136"/>
        <v/>
      </c>
      <c r="KS18" s="14" t="str">
        <f t="shared" si="137"/>
        <v/>
      </c>
      <c r="KT18" s="14" t="str">
        <f t="shared" si="138"/>
        <v/>
      </c>
      <c r="KU18" s="14" t="str">
        <f t="shared" si="139"/>
        <v/>
      </c>
      <c r="KV18" s="14" t="str">
        <f t="shared" si="140"/>
        <v/>
      </c>
      <c r="KW18" s="14" t="str">
        <f t="shared" si="141"/>
        <v/>
      </c>
      <c r="KX18" s="14" t="str">
        <f t="shared" si="142"/>
        <v/>
      </c>
      <c r="KY18" s="14" t="str">
        <f t="shared" si="143"/>
        <v/>
      </c>
      <c r="KZ18" s="14" t="str">
        <f t="shared" si="144"/>
        <v/>
      </c>
      <c r="LA18" s="14" t="str">
        <f t="shared" si="145"/>
        <v/>
      </c>
      <c r="LB18" s="14" t="str">
        <f t="shared" si="146"/>
        <v/>
      </c>
      <c r="LC18" s="14" t="str">
        <f t="shared" si="147"/>
        <v/>
      </c>
      <c r="LD18" s="14" t="str">
        <f t="shared" si="148"/>
        <v/>
      </c>
      <c r="LE18" s="14" t="str">
        <f t="shared" si="149"/>
        <v/>
      </c>
      <c r="LF18" s="14" t="str">
        <f t="shared" si="150"/>
        <v/>
      </c>
      <c r="LG18" s="14" t="str">
        <f t="shared" si="151"/>
        <v/>
      </c>
      <c r="LH18" s="14" t="str">
        <f t="shared" si="152"/>
        <v/>
      </c>
      <c r="LI18" s="14" t="str">
        <f t="shared" si="153"/>
        <v/>
      </c>
      <c r="LJ18" s="14" t="str">
        <f t="shared" si="154"/>
        <v/>
      </c>
      <c r="LK18" s="14" t="str">
        <f t="shared" si="155"/>
        <v/>
      </c>
      <c r="LL18" s="14" t="str">
        <f t="shared" si="156"/>
        <v/>
      </c>
      <c r="LM18" s="14" t="str">
        <f t="shared" si="157"/>
        <v/>
      </c>
      <c r="LN18" s="14" t="str">
        <f t="shared" si="158"/>
        <v/>
      </c>
      <c r="LO18" s="14" t="str">
        <f t="shared" si="159"/>
        <v/>
      </c>
      <c r="LP18" s="14" t="str">
        <f t="shared" si="160"/>
        <v/>
      </c>
      <c r="LQ18" s="14" t="str">
        <f t="shared" si="161"/>
        <v/>
      </c>
      <c r="LR18" s="14" t="str">
        <f t="shared" si="162"/>
        <v/>
      </c>
      <c r="LS18" s="14" t="str">
        <f t="shared" si="163"/>
        <v/>
      </c>
      <c r="LT18" s="14" t="str">
        <f t="shared" si="164"/>
        <v/>
      </c>
      <c r="LU18" s="14" t="str">
        <f t="shared" si="165"/>
        <v/>
      </c>
      <c r="LV18" s="14" t="str">
        <f t="shared" si="166"/>
        <v/>
      </c>
      <c r="LW18" s="14" t="str">
        <f t="shared" si="167"/>
        <v/>
      </c>
      <c r="LX18" s="14" t="str">
        <f t="shared" si="168"/>
        <v/>
      </c>
      <c r="LY18" s="14" t="str">
        <f t="shared" si="169"/>
        <v/>
      </c>
      <c r="LZ18" s="14" t="str">
        <f t="shared" si="170"/>
        <v/>
      </c>
      <c r="MA18" s="14" t="str">
        <f t="shared" si="171"/>
        <v/>
      </c>
      <c r="MB18" s="14" t="str">
        <f t="shared" si="172"/>
        <v/>
      </c>
      <c r="MC18" s="14" t="str">
        <f t="shared" si="173"/>
        <v/>
      </c>
      <c r="MD18" s="14" t="str">
        <f t="shared" si="174"/>
        <v/>
      </c>
      <c r="ME18" s="14" t="str">
        <f t="shared" si="175"/>
        <v/>
      </c>
      <c r="MF18" s="15"/>
      <c r="MI18" s="42"/>
      <c r="MJ18" s="42"/>
      <c r="MK18" s="42"/>
      <c r="ML18" s="52" t="str">
        <f t="shared" si="21"/>
        <v/>
      </c>
      <c r="MN18" s="18" t="s">
        <v>5</v>
      </c>
    </row>
    <row r="19" spans="1:352" s="16" customFormat="1" ht="25.5">
      <c r="A19" s="50">
        <v>10</v>
      </c>
      <c r="B19" s="51" t="str">
        <f t="shared" si="4"/>
        <v/>
      </c>
      <c r="C19" s="73"/>
      <c r="D19" s="76"/>
      <c r="E19" s="76"/>
      <c r="F19" s="76"/>
      <c r="G19" s="29"/>
      <c r="H19" s="28"/>
      <c r="I19" s="29"/>
      <c r="J19" s="29"/>
      <c r="K19" s="46"/>
      <c r="L19" s="29"/>
      <c r="M19" s="46"/>
      <c r="N19" s="46"/>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82"/>
      <c r="FQ19" s="80"/>
      <c r="FR19" s="14" t="str">
        <f t="shared" si="5"/>
        <v/>
      </c>
      <c r="FS19" s="14" t="str">
        <f t="shared" si="6"/>
        <v/>
      </c>
      <c r="FT19" s="14" t="str">
        <f t="shared" si="7"/>
        <v/>
      </c>
      <c r="FU19" s="14" t="str">
        <f t="shared" si="8"/>
        <v/>
      </c>
      <c r="FV19" s="14" t="str">
        <f t="shared" si="9"/>
        <v/>
      </c>
      <c r="FW19" s="14" t="str">
        <f t="shared" si="10"/>
        <v/>
      </c>
      <c r="FX19" s="14" t="str">
        <f t="shared" si="22"/>
        <v/>
      </c>
      <c r="FY19" s="14" t="str">
        <f t="shared" si="11"/>
        <v/>
      </c>
      <c r="FZ19" s="14" t="str">
        <f t="shared" si="12"/>
        <v/>
      </c>
      <c r="GA19" s="14" t="str">
        <f t="shared" si="13"/>
        <v/>
      </c>
      <c r="GB19" s="14" t="str">
        <f t="shared" si="14"/>
        <v/>
      </c>
      <c r="GC19" s="14" t="str">
        <f t="shared" si="15"/>
        <v/>
      </c>
      <c r="GD19" s="14" t="str">
        <f t="shared" si="23"/>
        <v/>
      </c>
      <c r="GE19" s="14" t="str">
        <f t="shared" si="24"/>
        <v/>
      </c>
      <c r="GF19" s="14" t="str">
        <f t="shared" si="16"/>
        <v/>
      </c>
      <c r="GG19" s="14" t="str">
        <f t="shared" si="17"/>
        <v/>
      </c>
      <c r="GH19" s="14" t="str">
        <f t="shared" si="18"/>
        <v/>
      </c>
      <c r="GI19" s="14" t="str">
        <f t="shared" si="19"/>
        <v/>
      </c>
      <c r="GJ19" s="14" t="str">
        <f t="shared" si="20"/>
        <v/>
      </c>
      <c r="GK19" s="14" t="str">
        <f t="shared" si="25"/>
        <v/>
      </c>
      <c r="GL19" s="14" t="str">
        <f t="shared" si="26"/>
        <v/>
      </c>
      <c r="GM19" s="14" t="str">
        <f t="shared" si="27"/>
        <v/>
      </c>
      <c r="GN19" s="14" t="str">
        <f t="shared" si="28"/>
        <v/>
      </c>
      <c r="GO19" s="14" t="str">
        <f t="shared" si="29"/>
        <v/>
      </c>
      <c r="GP19" s="14" t="str">
        <f t="shared" si="30"/>
        <v/>
      </c>
      <c r="GQ19" s="14" t="str">
        <f t="shared" si="31"/>
        <v/>
      </c>
      <c r="GR19" s="14" t="str">
        <f t="shared" si="32"/>
        <v/>
      </c>
      <c r="GS19" s="14" t="str">
        <f t="shared" si="33"/>
        <v/>
      </c>
      <c r="GT19" s="14" t="str">
        <f t="shared" si="34"/>
        <v/>
      </c>
      <c r="GU19" s="14" t="str">
        <f t="shared" si="35"/>
        <v/>
      </c>
      <c r="GV19" s="14" t="str">
        <f t="shared" si="36"/>
        <v/>
      </c>
      <c r="GW19" s="14" t="str">
        <f t="shared" si="37"/>
        <v/>
      </c>
      <c r="GX19" s="14" t="str">
        <f t="shared" si="38"/>
        <v/>
      </c>
      <c r="GY19" s="14" t="str">
        <f t="shared" si="39"/>
        <v/>
      </c>
      <c r="GZ19" s="14" t="str">
        <f t="shared" si="40"/>
        <v/>
      </c>
      <c r="HA19" s="14" t="str">
        <f t="shared" si="41"/>
        <v/>
      </c>
      <c r="HB19" s="14" t="str">
        <f t="shared" si="42"/>
        <v/>
      </c>
      <c r="HC19" s="14" t="str">
        <f t="shared" si="43"/>
        <v/>
      </c>
      <c r="HD19" s="14" t="str">
        <f t="shared" si="44"/>
        <v/>
      </c>
      <c r="HE19" s="14" t="str">
        <f t="shared" si="45"/>
        <v/>
      </c>
      <c r="HF19" s="14" t="str">
        <f t="shared" si="46"/>
        <v/>
      </c>
      <c r="HG19" s="14" t="str">
        <f t="shared" si="47"/>
        <v/>
      </c>
      <c r="HH19" s="14" t="str">
        <f t="shared" si="48"/>
        <v/>
      </c>
      <c r="HI19" s="14" t="str">
        <f t="shared" si="49"/>
        <v/>
      </c>
      <c r="HJ19" s="14" t="str">
        <f t="shared" si="50"/>
        <v/>
      </c>
      <c r="HK19" s="14" t="str">
        <f t="shared" si="51"/>
        <v/>
      </c>
      <c r="HL19" s="14" t="str">
        <f t="shared" si="52"/>
        <v/>
      </c>
      <c r="HM19" s="14" t="str">
        <f t="shared" si="53"/>
        <v/>
      </c>
      <c r="HN19" s="14" t="str">
        <f t="shared" si="54"/>
        <v/>
      </c>
      <c r="HO19" s="14" t="str">
        <f t="shared" si="55"/>
        <v/>
      </c>
      <c r="HP19" s="14" t="str">
        <f t="shared" si="56"/>
        <v/>
      </c>
      <c r="HQ19" s="14" t="str">
        <f t="shared" si="57"/>
        <v/>
      </c>
      <c r="HR19" s="14" t="str">
        <f t="shared" si="58"/>
        <v/>
      </c>
      <c r="HS19" s="14" t="str">
        <f t="shared" si="59"/>
        <v/>
      </c>
      <c r="HT19" s="14" t="str">
        <f t="shared" si="60"/>
        <v/>
      </c>
      <c r="HU19" s="14" t="str">
        <f t="shared" si="61"/>
        <v/>
      </c>
      <c r="HV19" s="14" t="str">
        <f t="shared" si="62"/>
        <v/>
      </c>
      <c r="HW19" s="14" t="str">
        <f t="shared" si="63"/>
        <v/>
      </c>
      <c r="HX19" s="14" t="str">
        <f t="shared" si="64"/>
        <v/>
      </c>
      <c r="HY19" s="14" t="str">
        <f t="shared" si="65"/>
        <v/>
      </c>
      <c r="HZ19" s="14" t="str">
        <f t="shared" si="66"/>
        <v/>
      </c>
      <c r="IA19" s="14" t="str">
        <f t="shared" si="67"/>
        <v/>
      </c>
      <c r="IB19" s="14" t="str">
        <f t="shared" si="68"/>
        <v/>
      </c>
      <c r="IC19" s="14" t="str">
        <f t="shared" si="69"/>
        <v/>
      </c>
      <c r="ID19" s="14" t="str">
        <f t="shared" si="70"/>
        <v/>
      </c>
      <c r="IE19" s="14" t="str">
        <f t="shared" si="71"/>
        <v/>
      </c>
      <c r="IF19" s="14" t="str">
        <f t="shared" si="72"/>
        <v/>
      </c>
      <c r="IG19" s="14" t="str">
        <f t="shared" si="73"/>
        <v/>
      </c>
      <c r="IH19" s="14" t="str">
        <f t="shared" si="74"/>
        <v/>
      </c>
      <c r="II19" s="14" t="str">
        <f t="shared" si="75"/>
        <v/>
      </c>
      <c r="IJ19" s="14" t="str">
        <f t="shared" si="76"/>
        <v/>
      </c>
      <c r="IK19" s="14" t="str">
        <f t="shared" si="77"/>
        <v/>
      </c>
      <c r="IL19" s="14" t="str">
        <f t="shared" si="78"/>
        <v/>
      </c>
      <c r="IM19" s="14" t="str">
        <f t="shared" si="79"/>
        <v/>
      </c>
      <c r="IN19" s="14" t="str">
        <f t="shared" si="80"/>
        <v/>
      </c>
      <c r="IO19" s="14" t="str">
        <f t="shared" si="81"/>
        <v/>
      </c>
      <c r="IP19" s="14" t="str">
        <f t="shared" si="82"/>
        <v/>
      </c>
      <c r="IQ19" s="14" t="str">
        <f t="shared" si="83"/>
        <v/>
      </c>
      <c r="IR19" s="14" t="str">
        <f t="shared" si="84"/>
        <v/>
      </c>
      <c r="IS19" s="14" t="str">
        <f t="shared" si="85"/>
        <v/>
      </c>
      <c r="IT19" s="14" t="str">
        <f t="shared" si="86"/>
        <v/>
      </c>
      <c r="IU19" s="14" t="str">
        <f t="shared" si="87"/>
        <v/>
      </c>
      <c r="IV19" s="14" t="str">
        <f t="shared" si="88"/>
        <v/>
      </c>
      <c r="IW19" s="14" t="str">
        <f t="shared" si="89"/>
        <v/>
      </c>
      <c r="IX19" s="14" t="str">
        <f t="shared" si="90"/>
        <v/>
      </c>
      <c r="IY19" s="14" t="str">
        <f t="shared" si="91"/>
        <v/>
      </c>
      <c r="IZ19" s="14" t="str">
        <f t="shared" si="92"/>
        <v/>
      </c>
      <c r="JA19" s="14" t="str">
        <f t="shared" si="93"/>
        <v/>
      </c>
      <c r="JB19" s="14" t="str">
        <f t="shared" si="94"/>
        <v/>
      </c>
      <c r="JC19" s="14" t="str">
        <f t="shared" si="95"/>
        <v/>
      </c>
      <c r="JD19" s="14" t="str">
        <f t="shared" si="96"/>
        <v/>
      </c>
      <c r="JE19" s="14" t="str">
        <f t="shared" si="97"/>
        <v/>
      </c>
      <c r="JF19" s="14" t="str">
        <f t="shared" si="98"/>
        <v/>
      </c>
      <c r="JG19" s="14" t="str">
        <f t="shared" si="99"/>
        <v/>
      </c>
      <c r="JH19" s="14" t="str">
        <f t="shared" si="100"/>
        <v/>
      </c>
      <c r="JI19" s="14" t="str">
        <f t="shared" si="101"/>
        <v/>
      </c>
      <c r="JJ19" s="14" t="str">
        <f t="shared" si="102"/>
        <v/>
      </c>
      <c r="JK19" s="14" t="str">
        <f t="shared" si="103"/>
        <v/>
      </c>
      <c r="JL19" s="14" t="str">
        <f t="shared" si="104"/>
        <v/>
      </c>
      <c r="JM19" s="14" t="str">
        <f t="shared" si="105"/>
        <v/>
      </c>
      <c r="JN19" s="14" t="str">
        <f t="shared" si="106"/>
        <v/>
      </c>
      <c r="JO19" s="14" t="str">
        <f t="shared" si="107"/>
        <v/>
      </c>
      <c r="JP19" s="14" t="str">
        <f t="shared" si="108"/>
        <v/>
      </c>
      <c r="JQ19" s="14" t="str">
        <f t="shared" si="109"/>
        <v/>
      </c>
      <c r="JR19" s="14" t="str">
        <f t="shared" si="110"/>
        <v/>
      </c>
      <c r="JS19" s="14" t="str">
        <f t="shared" si="111"/>
        <v/>
      </c>
      <c r="JT19" s="14" t="str">
        <f t="shared" si="112"/>
        <v/>
      </c>
      <c r="JU19" s="14" t="str">
        <f t="shared" si="113"/>
        <v/>
      </c>
      <c r="JV19" s="14" t="str">
        <f t="shared" si="114"/>
        <v/>
      </c>
      <c r="JW19" s="14" t="str">
        <f t="shared" si="115"/>
        <v/>
      </c>
      <c r="JX19" s="14" t="str">
        <f t="shared" si="116"/>
        <v/>
      </c>
      <c r="JY19" s="14" t="str">
        <f t="shared" si="117"/>
        <v/>
      </c>
      <c r="JZ19" s="14" t="str">
        <f t="shared" si="118"/>
        <v/>
      </c>
      <c r="KA19" s="14" t="str">
        <f t="shared" si="119"/>
        <v/>
      </c>
      <c r="KB19" s="14" t="str">
        <f t="shared" si="120"/>
        <v/>
      </c>
      <c r="KC19" s="14" t="str">
        <f t="shared" si="121"/>
        <v/>
      </c>
      <c r="KD19" s="14" t="str">
        <f t="shared" si="122"/>
        <v/>
      </c>
      <c r="KE19" s="14" t="str">
        <f t="shared" si="123"/>
        <v/>
      </c>
      <c r="KF19" s="14" t="str">
        <f t="shared" si="124"/>
        <v/>
      </c>
      <c r="KG19" s="14" t="str">
        <f t="shared" si="125"/>
        <v/>
      </c>
      <c r="KH19" s="14" t="str">
        <f t="shared" si="126"/>
        <v/>
      </c>
      <c r="KI19" s="14" t="str">
        <f t="shared" si="127"/>
        <v/>
      </c>
      <c r="KJ19" s="14" t="str">
        <f t="shared" si="128"/>
        <v/>
      </c>
      <c r="KK19" s="14" t="str">
        <f t="shared" si="129"/>
        <v/>
      </c>
      <c r="KL19" s="14" t="str">
        <f t="shared" si="130"/>
        <v/>
      </c>
      <c r="KM19" s="14" t="str">
        <f t="shared" si="131"/>
        <v/>
      </c>
      <c r="KN19" s="14" t="str">
        <f t="shared" si="132"/>
        <v/>
      </c>
      <c r="KO19" s="14" t="str">
        <f t="shared" si="133"/>
        <v/>
      </c>
      <c r="KP19" s="14" t="str">
        <f t="shared" si="134"/>
        <v/>
      </c>
      <c r="KQ19" s="14" t="str">
        <f t="shared" si="135"/>
        <v/>
      </c>
      <c r="KR19" s="14" t="str">
        <f t="shared" si="136"/>
        <v/>
      </c>
      <c r="KS19" s="14" t="str">
        <f t="shared" si="137"/>
        <v/>
      </c>
      <c r="KT19" s="14" t="str">
        <f t="shared" si="138"/>
        <v/>
      </c>
      <c r="KU19" s="14" t="str">
        <f t="shared" si="139"/>
        <v/>
      </c>
      <c r="KV19" s="14" t="str">
        <f t="shared" si="140"/>
        <v/>
      </c>
      <c r="KW19" s="14" t="str">
        <f t="shared" si="141"/>
        <v/>
      </c>
      <c r="KX19" s="14" t="str">
        <f t="shared" si="142"/>
        <v/>
      </c>
      <c r="KY19" s="14" t="str">
        <f t="shared" si="143"/>
        <v/>
      </c>
      <c r="KZ19" s="14" t="str">
        <f t="shared" si="144"/>
        <v/>
      </c>
      <c r="LA19" s="14" t="str">
        <f t="shared" si="145"/>
        <v/>
      </c>
      <c r="LB19" s="14" t="str">
        <f t="shared" si="146"/>
        <v/>
      </c>
      <c r="LC19" s="14" t="str">
        <f t="shared" si="147"/>
        <v/>
      </c>
      <c r="LD19" s="14" t="str">
        <f t="shared" si="148"/>
        <v/>
      </c>
      <c r="LE19" s="14" t="str">
        <f t="shared" si="149"/>
        <v/>
      </c>
      <c r="LF19" s="14" t="str">
        <f t="shared" si="150"/>
        <v/>
      </c>
      <c r="LG19" s="14" t="str">
        <f t="shared" si="151"/>
        <v/>
      </c>
      <c r="LH19" s="14" t="str">
        <f t="shared" si="152"/>
        <v/>
      </c>
      <c r="LI19" s="14" t="str">
        <f t="shared" si="153"/>
        <v/>
      </c>
      <c r="LJ19" s="14" t="str">
        <f t="shared" si="154"/>
        <v/>
      </c>
      <c r="LK19" s="14" t="str">
        <f t="shared" si="155"/>
        <v/>
      </c>
      <c r="LL19" s="14" t="str">
        <f t="shared" si="156"/>
        <v/>
      </c>
      <c r="LM19" s="14" t="str">
        <f t="shared" si="157"/>
        <v/>
      </c>
      <c r="LN19" s="14" t="str">
        <f t="shared" si="158"/>
        <v/>
      </c>
      <c r="LO19" s="14" t="str">
        <f t="shared" si="159"/>
        <v/>
      </c>
      <c r="LP19" s="14" t="str">
        <f t="shared" si="160"/>
        <v/>
      </c>
      <c r="LQ19" s="14" t="str">
        <f t="shared" si="161"/>
        <v/>
      </c>
      <c r="LR19" s="14" t="str">
        <f t="shared" si="162"/>
        <v/>
      </c>
      <c r="LS19" s="14" t="str">
        <f t="shared" si="163"/>
        <v/>
      </c>
      <c r="LT19" s="14" t="str">
        <f t="shared" si="164"/>
        <v/>
      </c>
      <c r="LU19" s="14" t="str">
        <f t="shared" si="165"/>
        <v/>
      </c>
      <c r="LV19" s="14" t="str">
        <f t="shared" si="166"/>
        <v/>
      </c>
      <c r="LW19" s="14" t="str">
        <f t="shared" si="167"/>
        <v/>
      </c>
      <c r="LX19" s="14" t="str">
        <f t="shared" si="168"/>
        <v/>
      </c>
      <c r="LY19" s="14" t="str">
        <f t="shared" si="169"/>
        <v/>
      </c>
      <c r="LZ19" s="14" t="str">
        <f t="shared" si="170"/>
        <v/>
      </c>
      <c r="MA19" s="14" t="str">
        <f t="shared" si="171"/>
        <v/>
      </c>
      <c r="MB19" s="14" t="str">
        <f t="shared" si="172"/>
        <v/>
      </c>
      <c r="MC19" s="14" t="str">
        <f t="shared" si="173"/>
        <v/>
      </c>
      <c r="MD19" s="14" t="str">
        <f t="shared" si="174"/>
        <v/>
      </c>
      <c r="ME19" s="14" t="str">
        <f t="shared" si="175"/>
        <v/>
      </c>
      <c r="MF19" s="15"/>
      <c r="MI19" s="42"/>
      <c r="MJ19" s="42"/>
      <c r="MK19" s="42"/>
      <c r="ML19" s="52" t="str">
        <f t="shared" si="21"/>
        <v/>
      </c>
      <c r="MN19" s="18" t="s">
        <v>5</v>
      </c>
    </row>
    <row r="20" spans="1:352" s="16" customFormat="1" ht="25.5">
      <c r="A20" s="50">
        <v>11</v>
      </c>
      <c r="B20" s="51" t="str">
        <f t="shared" si="4"/>
        <v/>
      </c>
      <c r="C20" s="73"/>
      <c r="D20" s="76"/>
      <c r="E20" s="76"/>
      <c r="F20" s="76"/>
      <c r="G20" s="29"/>
      <c r="H20" s="28"/>
      <c r="I20" s="29"/>
      <c r="J20" s="29"/>
      <c r="K20" s="46"/>
      <c r="L20" s="29"/>
      <c r="M20" s="46"/>
      <c r="N20" s="46"/>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82"/>
      <c r="FQ20" s="80"/>
      <c r="FR20" s="14" t="str">
        <f t="shared" si="5"/>
        <v/>
      </c>
      <c r="FS20" s="14" t="str">
        <f t="shared" si="6"/>
        <v/>
      </c>
      <c r="FT20" s="14" t="str">
        <f t="shared" si="7"/>
        <v/>
      </c>
      <c r="FU20" s="14" t="str">
        <f t="shared" si="8"/>
        <v/>
      </c>
      <c r="FV20" s="14" t="str">
        <f t="shared" si="9"/>
        <v/>
      </c>
      <c r="FW20" s="14" t="str">
        <f t="shared" si="10"/>
        <v/>
      </c>
      <c r="FX20" s="14" t="str">
        <f t="shared" si="22"/>
        <v/>
      </c>
      <c r="FY20" s="14" t="str">
        <f t="shared" si="11"/>
        <v/>
      </c>
      <c r="FZ20" s="14" t="str">
        <f t="shared" si="12"/>
        <v/>
      </c>
      <c r="GA20" s="14" t="str">
        <f t="shared" si="13"/>
        <v/>
      </c>
      <c r="GB20" s="14" t="str">
        <f t="shared" si="14"/>
        <v/>
      </c>
      <c r="GC20" s="14" t="str">
        <f t="shared" si="15"/>
        <v/>
      </c>
      <c r="GD20" s="14" t="str">
        <f t="shared" si="23"/>
        <v/>
      </c>
      <c r="GE20" s="14" t="str">
        <f t="shared" si="24"/>
        <v/>
      </c>
      <c r="GF20" s="14" t="str">
        <f t="shared" si="16"/>
        <v/>
      </c>
      <c r="GG20" s="14" t="str">
        <f t="shared" si="17"/>
        <v/>
      </c>
      <c r="GH20" s="14" t="str">
        <f t="shared" si="18"/>
        <v/>
      </c>
      <c r="GI20" s="14" t="str">
        <f t="shared" si="19"/>
        <v/>
      </c>
      <c r="GJ20" s="14" t="str">
        <f t="shared" si="20"/>
        <v/>
      </c>
      <c r="GK20" s="14" t="str">
        <f t="shared" si="25"/>
        <v/>
      </c>
      <c r="GL20" s="14" t="str">
        <f t="shared" si="26"/>
        <v/>
      </c>
      <c r="GM20" s="14" t="str">
        <f t="shared" si="27"/>
        <v/>
      </c>
      <c r="GN20" s="14" t="str">
        <f t="shared" si="28"/>
        <v/>
      </c>
      <c r="GO20" s="14" t="str">
        <f t="shared" si="29"/>
        <v/>
      </c>
      <c r="GP20" s="14" t="str">
        <f t="shared" si="30"/>
        <v/>
      </c>
      <c r="GQ20" s="14" t="str">
        <f t="shared" si="31"/>
        <v/>
      </c>
      <c r="GR20" s="14" t="str">
        <f t="shared" si="32"/>
        <v/>
      </c>
      <c r="GS20" s="14" t="str">
        <f t="shared" si="33"/>
        <v/>
      </c>
      <c r="GT20" s="14" t="str">
        <f t="shared" si="34"/>
        <v/>
      </c>
      <c r="GU20" s="14" t="str">
        <f t="shared" si="35"/>
        <v/>
      </c>
      <c r="GV20" s="14" t="str">
        <f t="shared" si="36"/>
        <v/>
      </c>
      <c r="GW20" s="14" t="str">
        <f t="shared" si="37"/>
        <v/>
      </c>
      <c r="GX20" s="14" t="str">
        <f t="shared" si="38"/>
        <v/>
      </c>
      <c r="GY20" s="14" t="str">
        <f t="shared" si="39"/>
        <v/>
      </c>
      <c r="GZ20" s="14" t="str">
        <f t="shared" si="40"/>
        <v/>
      </c>
      <c r="HA20" s="14" t="str">
        <f t="shared" si="41"/>
        <v/>
      </c>
      <c r="HB20" s="14" t="str">
        <f t="shared" si="42"/>
        <v/>
      </c>
      <c r="HC20" s="14" t="str">
        <f t="shared" si="43"/>
        <v/>
      </c>
      <c r="HD20" s="14" t="str">
        <f t="shared" si="44"/>
        <v/>
      </c>
      <c r="HE20" s="14" t="str">
        <f t="shared" si="45"/>
        <v/>
      </c>
      <c r="HF20" s="14" t="str">
        <f t="shared" si="46"/>
        <v/>
      </c>
      <c r="HG20" s="14" t="str">
        <f t="shared" si="47"/>
        <v/>
      </c>
      <c r="HH20" s="14" t="str">
        <f t="shared" si="48"/>
        <v/>
      </c>
      <c r="HI20" s="14" t="str">
        <f t="shared" si="49"/>
        <v/>
      </c>
      <c r="HJ20" s="14" t="str">
        <f t="shared" si="50"/>
        <v/>
      </c>
      <c r="HK20" s="14" t="str">
        <f t="shared" si="51"/>
        <v/>
      </c>
      <c r="HL20" s="14" t="str">
        <f t="shared" si="52"/>
        <v/>
      </c>
      <c r="HM20" s="14" t="str">
        <f t="shared" si="53"/>
        <v/>
      </c>
      <c r="HN20" s="14" t="str">
        <f t="shared" si="54"/>
        <v/>
      </c>
      <c r="HO20" s="14" t="str">
        <f t="shared" si="55"/>
        <v/>
      </c>
      <c r="HP20" s="14" t="str">
        <f t="shared" si="56"/>
        <v/>
      </c>
      <c r="HQ20" s="14" t="str">
        <f t="shared" si="57"/>
        <v/>
      </c>
      <c r="HR20" s="14" t="str">
        <f t="shared" si="58"/>
        <v/>
      </c>
      <c r="HS20" s="14" t="str">
        <f t="shared" si="59"/>
        <v/>
      </c>
      <c r="HT20" s="14" t="str">
        <f t="shared" si="60"/>
        <v/>
      </c>
      <c r="HU20" s="14" t="str">
        <f t="shared" si="61"/>
        <v/>
      </c>
      <c r="HV20" s="14" t="str">
        <f t="shared" si="62"/>
        <v/>
      </c>
      <c r="HW20" s="14" t="str">
        <f t="shared" si="63"/>
        <v/>
      </c>
      <c r="HX20" s="14" t="str">
        <f t="shared" si="64"/>
        <v/>
      </c>
      <c r="HY20" s="14" t="str">
        <f t="shared" si="65"/>
        <v/>
      </c>
      <c r="HZ20" s="14" t="str">
        <f t="shared" si="66"/>
        <v/>
      </c>
      <c r="IA20" s="14" t="str">
        <f t="shared" si="67"/>
        <v/>
      </c>
      <c r="IB20" s="14" t="str">
        <f t="shared" si="68"/>
        <v/>
      </c>
      <c r="IC20" s="14" t="str">
        <f t="shared" si="69"/>
        <v/>
      </c>
      <c r="ID20" s="14" t="str">
        <f t="shared" si="70"/>
        <v/>
      </c>
      <c r="IE20" s="14" t="str">
        <f t="shared" si="71"/>
        <v/>
      </c>
      <c r="IF20" s="14" t="str">
        <f t="shared" si="72"/>
        <v/>
      </c>
      <c r="IG20" s="14" t="str">
        <f t="shared" si="73"/>
        <v/>
      </c>
      <c r="IH20" s="14" t="str">
        <f t="shared" si="74"/>
        <v/>
      </c>
      <c r="II20" s="14" t="str">
        <f t="shared" si="75"/>
        <v/>
      </c>
      <c r="IJ20" s="14" t="str">
        <f t="shared" si="76"/>
        <v/>
      </c>
      <c r="IK20" s="14" t="str">
        <f t="shared" si="77"/>
        <v/>
      </c>
      <c r="IL20" s="14" t="str">
        <f t="shared" si="78"/>
        <v/>
      </c>
      <c r="IM20" s="14" t="str">
        <f t="shared" si="79"/>
        <v/>
      </c>
      <c r="IN20" s="14" t="str">
        <f t="shared" si="80"/>
        <v/>
      </c>
      <c r="IO20" s="14" t="str">
        <f t="shared" si="81"/>
        <v/>
      </c>
      <c r="IP20" s="14" t="str">
        <f t="shared" si="82"/>
        <v/>
      </c>
      <c r="IQ20" s="14" t="str">
        <f t="shared" si="83"/>
        <v/>
      </c>
      <c r="IR20" s="14" t="str">
        <f t="shared" si="84"/>
        <v/>
      </c>
      <c r="IS20" s="14" t="str">
        <f t="shared" si="85"/>
        <v/>
      </c>
      <c r="IT20" s="14" t="str">
        <f t="shared" si="86"/>
        <v/>
      </c>
      <c r="IU20" s="14" t="str">
        <f t="shared" si="87"/>
        <v/>
      </c>
      <c r="IV20" s="14" t="str">
        <f t="shared" si="88"/>
        <v/>
      </c>
      <c r="IW20" s="14" t="str">
        <f t="shared" si="89"/>
        <v/>
      </c>
      <c r="IX20" s="14" t="str">
        <f t="shared" si="90"/>
        <v/>
      </c>
      <c r="IY20" s="14" t="str">
        <f t="shared" si="91"/>
        <v/>
      </c>
      <c r="IZ20" s="14" t="str">
        <f t="shared" si="92"/>
        <v/>
      </c>
      <c r="JA20" s="14" t="str">
        <f t="shared" si="93"/>
        <v/>
      </c>
      <c r="JB20" s="14" t="str">
        <f t="shared" si="94"/>
        <v/>
      </c>
      <c r="JC20" s="14" t="str">
        <f t="shared" si="95"/>
        <v/>
      </c>
      <c r="JD20" s="14" t="str">
        <f t="shared" si="96"/>
        <v/>
      </c>
      <c r="JE20" s="14" t="str">
        <f t="shared" si="97"/>
        <v/>
      </c>
      <c r="JF20" s="14" t="str">
        <f t="shared" si="98"/>
        <v/>
      </c>
      <c r="JG20" s="14" t="str">
        <f t="shared" si="99"/>
        <v/>
      </c>
      <c r="JH20" s="14" t="str">
        <f t="shared" si="100"/>
        <v/>
      </c>
      <c r="JI20" s="14" t="str">
        <f t="shared" si="101"/>
        <v/>
      </c>
      <c r="JJ20" s="14" t="str">
        <f t="shared" si="102"/>
        <v/>
      </c>
      <c r="JK20" s="14" t="str">
        <f t="shared" si="103"/>
        <v/>
      </c>
      <c r="JL20" s="14" t="str">
        <f t="shared" si="104"/>
        <v/>
      </c>
      <c r="JM20" s="14" t="str">
        <f t="shared" si="105"/>
        <v/>
      </c>
      <c r="JN20" s="14" t="str">
        <f t="shared" si="106"/>
        <v/>
      </c>
      <c r="JO20" s="14" t="str">
        <f t="shared" si="107"/>
        <v/>
      </c>
      <c r="JP20" s="14" t="str">
        <f t="shared" si="108"/>
        <v/>
      </c>
      <c r="JQ20" s="14" t="str">
        <f t="shared" si="109"/>
        <v/>
      </c>
      <c r="JR20" s="14" t="str">
        <f t="shared" si="110"/>
        <v/>
      </c>
      <c r="JS20" s="14" t="str">
        <f t="shared" si="111"/>
        <v/>
      </c>
      <c r="JT20" s="14" t="str">
        <f t="shared" si="112"/>
        <v/>
      </c>
      <c r="JU20" s="14" t="str">
        <f t="shared" si="113"/>
        <v/>
      </c>
      <c r="JV20" s="14" t="str">
        <f t="shared" si="114"/>
        <v/>
      </c>
      <c r="JW20" s="14" t="str">
        <f t="shared" si="115"/>
        <v/>
      </c>
      <c r="JX20" s="14" t="str">
        <f t="shared" si="116"/>
        <v/>
      </c>
      <c r="JY20" s="14" t="str">
        <f t="shared" si="117"/>
        <v/>
      </c>
      <c r="JZ20" s="14" t="str">
        <f t="shared" si="118"/>
        <v/>
      </c>
      <c r="KA20" s="14" t="str">
        <f t="shared" si="119"/>
        <v/>
      </c>
      <c r="KB20" s="14" t="str">
        <f t="shared" si="120"/>
        <v/>
      </c>
      <c r="KC20" s="14" t="str">
        <f t="shared" si="121"/>
        <v/>
      </c>
      <c r="KD20" s="14" t="str">
        <f t="shared" si="122"/>
        <v/>
      </c>
      <c r="KE20" s="14" t="str">
        <f t="shared" si="123"/>
        <v/>
      </c>
      <c r="KF20" s="14" t="str">
        <f t="shared" si="124"/>
        <v/>
      </c>
      <c r="KG20" s="14" t="str">
        <f t="shared" si="125"/>
        <v/>
      </c>
      <c r="KH20" s="14" t="str">
        <f t="shared" si="126"/>
        <v/>
      </c>
      <c r="KI20" s="14" t="str">
        <f t="shared" si="127"/>
        <v/>
      </c>
      <c r="KJ20" s="14" t="str">
        <f t="shared" si="128"/>
        <v/>
      </c>
      <c r="KK20" s="14" t="str">
        <f t="shared" si="129"/>
        <v/>
      </c>
      <c r="KL20" s="14" t="str">
        <f t="shared" si="130"/>
        <v/>
      </c>
      <c r="KM20" s="14" t="str">
        <f t="shared" si="131"/>
        <v/>
      </c>
      <c r="KN20" s="14" t="str">
        <f t="shared" si="132"/>
        <v/>
      </c>
      <c r="KO20" s="14" t="str">
        <f t="shared" si="133"/>
        <v/>
      </c>
      <c r="KP20" s="14" t="str">
        <f t="shared" si="134"/>
        <v/>
      </c>
      <c r="KQ20" s="14" t="str">
        <f t="shared" si="135"/>
        <v/>
      </c>
      <c r="KR20" s="14" t="str">
        <f t="shared" si="136"/>
        <v/>
      </c>
      <c r="KS20" s="14" t="str">
        <f t="shared" si="137"/>
        <v/>
      </c>
      <c r="KT20" s="14" t="str">
        <f t="shared" si="138"/>
        <v/>
      </c>
      <c r="KU20" s="14" t="str">
        <f t="shared" si="139"/>
        <v/>
      </c>
      <c r="KV20" s="14" t="str">
        <f t="shared" si="140"/>
        <v/>
      </c>
      <c r="KW20" s="14" t="str">
        <f t="shared" si="141"/>
        <v/>
      </c>
      <c r="KX20" s="14" t="str">
        <f t="shared" si="142"/>
        <v/>
      </c>
      <c r="KY20" s="14" t="str">
        <f t="shared" si="143"/>
        <v/>
      </c>
      <c r="KZ20" s="14" t="str">
        <f t="shared" si="144"/>
        <v/>
      </c>
      <c r="LA20" s="14" t="str">
        <f t="shared" si="145"/>
        <v/>
      </c>
      <c r="LB20" s="14" t="str">
        <f t="shared" si="146"/>
        <v/>
      </c>
      <c r="LC20" s="14" t="str">
        <f t="shared" si="147"/>
        <v/>
      </c>
      <c r="LD20" s="14" t="str">
        <f t="shared" si="148"/>
        <v/>
      </c>
      <c r="LE20" s="14" t="str">
        <f t="shared" si="149"/>
        <v/>
      </c>
      <c r="LF20" s="14" t="str">
        <f t="shared" si="150"/>
        <v/>
      </c>
      <c r="LG20" s="14" t="str">
        <f t="shared" si="151"/>
        <v/>
      </c>
      <c r="LH20" s="14" t="str">
        <f t="shared" si="152"/>
        <v/>
      </c>
      <c r="LI20" s="14" t="str">
        <f t="shared" si="153"/>
        <v/>
      </c>
      <c r="LJ20" s="14" t="str">
        <f t="shared" si="154"/>
        <v/>
      </c>
      <c r="LK20" s="14" t="str">
        <f t="shared" si="155"/>
        <v/>
      </c>
      <c r="LL20" s="14" t="str">
        <f t="shared" si="156"/>
        <v/>
      </c>
      <c r="LM20" s="14" t="str">
        <f t="shared" si="157"/>
        <v/>
      </c>
      <c r="LN20" s="14" t="str">
        <f t="shared" si="158"/>
        <v/>
      </c>
      <c r="LO20" s="14" t="str">
        <f t="shared" si="159"/>
        <v/>
      </c>
      <c r="LP20" s="14" t="str">
        <f t="shared" si="160"/>
        <v/>
      </c>
      <c r="LQ20" s="14" t="str">
        <f t="shared" si="161"/>
        <v/>
      </c>
      <c r="LR20" s="14" t="str">
        <f t="shared" si="162"/>
        <v/>
      </c>
      <c r="LS20" s="14" t="str">
        <f t="shared" si="163"/>
        <v/>
      </c>
      <c r="LT20" s="14" t="str">
        <f t="shared" si="164"/>
        <v/>
      </c>
      <c r="LU20" s="14" t="str">
        <f t="shared" si="165"/>
        <v/>
      </c>
      <c r="LV20" s="14" t="str">
        <f t="shared" si="166"/>
        <v/>
      </c>
      <c r="LW20" s="14" t="str">
        <f t="shared" si="167"/>
        <v/>
      </c>
      <c r="LX20" s="14" t="str">
        <f t="shared" si="168"/>
        <v/>
      </c>
      <c r="LY20" s="14" t="str">
        <f t="shared" si="169"/>
        <v/>
      </c>
      <c r="LZ20" s="14" t="str">
        <f t="shared" si="170"/>
        <v/>
      </c>
      <c r="MA20" s="14" t="str">
        <f t="shared" si="171"/>
        <v/>
      </c>
      <c r="MB20" s="14" t="str">
        <f t="shared" si="172"/>
        <v/>
      </c>
      <c r="MC20" s="14" t="str">
        <f t="shared" si="173"/>
        <v/>
      </c>
      <c r="MD20" s="14" t="str">
        <f t="shared" si="174"/>
        <v/>
      </c>
      <c r="ME20" s="14" t="str">
        <f t="shared" si="175"/>
        <v/>
      </c>
      <c r="MF20" s="15"/>
      <c r="MI20" s="42"/>
      <c r="MJ20" s="42"/>
      <c r="MK20" s="42"/>
      <c r="ML20" s="52" t="str">
        <f t="shared" si="21"/>
        <v/>
      </c>
      <c r="MN20" s="18" t="s">
        <v>5</v>
      </c>
    </row>
    <row r="21" spans="1:352" s="16" customFormat="1" ht="25.5">
      <c r="A21" s="50">
        <v>12</v>
      </c>
      <c r="B21" s="51" t="str">
        <f t="shared" si="4"/>
        <v/>
      </c>
      <c r="C21" s="73"/>
      <c r="D21" s="76"/>
      <c r="E21" s="76"/>
      <c r="F21" s="76"/>
      <c r="G21" s="29"/>
      <c r="H21" s="28"/>
      <c r="I21" s="29"/>
      <c r="J21" s="29"/>
      <c r="K21" s="46"/>
      <c r="L21" s="29"/>
      <c r="M21" s="46"/>
      <c r="N21" s="46"/>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82"/>
      <c r="FQ21" s="80"/>
      <c r="FR21" s="14" t="str">
        <f t="shared" si="5"/>
        <v/>
      </c>
      <c r="FS21" s="14" t="str">
        <f t="shared" si="6"/>
        <v/>
      </c>
      <c r="FT21" s="14" t="str">
        <f t="shared" si="7"/>
        <v/>
      </c>
      <c r="FU21" s="14" t="str">
        <f t="shared" si="8"/>
        <v/>
      </c>
      <c r="FV21" s="14" t="str">
        <f t="shared" si="9"/>
        <v/>
      </c>
      <c r="FW21" s="14" t="str">
        <f t="shared" si="10"/>
        <v/>
      </c>
      <c r="FX21" s="14" t="str">
        <f t="shared" si="22"/>
        <v/>
      </c>
      <c r="FY21" s="14" t="str">
        <f t="shared" si="11"/>
        <v/>
      </c>
      <c r="FZ21" s="14" t="str">
        <f t="shared" si="12"/>
        <v/>
      </c>
      <c r="GA21" s="14" t="str">
        <f t="shared" si="13"/>
        <v/>
      </c>
      <c r="GB21" s="14" t="str">
        <f t="shared" si="14"/>
        <v/>
      </c>
      <c r="GC21" s="14" t="str">
        <f t="shared" si="15"/>
        <v/>
      </c>
      <c r="GD21" s="14" t="str">
        <f t="shared" si="23"/>
        <v/>
      </c>
      <c r="GE21" s="14" t="str">
        <f t="shared" si="24"/>
        <v/>
      </c>
      <c r="GF21" s="14" t="str">
        <f t="shared" si="16"/>
        <v/>
      </c>
      <c r="GG21" s="14" t="str">
        <f t="shared" si="17"/>
        <v/>
      </c>
      <c r="GH21" s="14" t="str">
        <f t="shared" si="18"/>
        <v/>
      </c>
      <c r="GI21" s="14" t="str">
        <f t="shared" si="19"/>
        <v/>
      </c>
      <c r="GJ21" s="14" t="str">
        <f t="shared" si="20"/>
        <v/>
      </c>
      <c r="GK21" s="14" t="str">
        <f t="shared" si="25"/>
        <v/>
      </c>
      <c r="GL21" s="14" t="str">
        <f t="shared" si="26"/>
        <v/>
      </c>
      <c r="GM21" s="14" t="str">
        <f t="shared" si="27"/>
        <v/>
      </c>
      <c r="GN21" s="14" t="str">
        <f t="shared" si="28"/>
        <v/>
      </c>
      <c r="GO21" s="14" t="str">
        <f t="shared" si="29"/>
        <v/>
      </c>
      <c r="GP21" s="14" t="str">
        <f t="shared" si="30"/>
        <v/>
      </c>
      <c r="GQ21" s="14" t="str">
        <f t="shared" si="31"/>
        <v/>
      </c>
      <c r="GR21" s="14" t="str">
        <f t="shared" si="32"/>
        <v/>
      </c>
      <c r="GS21" s="14" t="str">
        <f t="shared" si="33"/>
        <v/>
      </c>
      <c r="GT21" s="14" t="str">
        <f t="shared" si="34"/>
        <v/>
      </c>
      <c r="GU21" s="14" t="str">
        <f t="shared" si="35"/>
        <v/>
      </c>
      <c r="GV21" s="14" t="str">
        <f t="shared" si="36"/>
        <v/>
      </c>
      <c r="GW21" s="14" t="str">
        <f t="shared" si="37"/>
        <v/>
      </c>
      <c r="GX21" s="14" t="str">
        <f t="shared" si="38"/>
        <v/>
      </c>
      <c r="GY21" s="14" t="str">
        <f t="shared" si="39"/>
        <v/>
      </c>
      <c r="GZ21" s="14" t="str">
        <f t="shared" si="40"/>
        <v/>
      </c>
      <c r="HA21" s="14" t="str">
        <f t="shared" si="41"/>
        <v/>
      </c>
      <c r="HB21" s="14" t="str">
        <f t="shared" si="42"/>
        <v/>
      </c>
      <c r="HC21" s="14" t="str">
        <f t="shared" si="43"/>
        <v/>
      </c>
      <c r="HD21" s="14" t="str">
        <f t="shared" si="44"/>
        <v/>
      </c>
      <c r="HE21" s="14" t="str">
        <f t="shared" si="45"/>
        <v/>
      </c>
      <c r="HF21" s="14" t="str">
        <f t="shared" si="46"/>
        <v/>
      </c>
      <c r="HG21" s="14" t="str">
        <f t="shared" si="47"/>
        <v/>
      </c>
      <c r="HH21" s="14" t="str">
        <f t="shared" si="48"/>
        <v/>
      </c>
      <c r="HI21" s="14" t="str">
        <f t="shared" si="49"/>
        <v/>
      </c>
      <c r="HJ21" s="14" t="str">
        <f t="shared" si="50"/>
        <v/>
      </c>
      <c r="HK21" s="14" t="str">
        <f t="shared" si="51"/>
        <v/>
      </c>
      <c r="HL21" s="14" t="str">
        <f t="shared" si="52"/>
        <v/>
      </c>
      <c r="HM21" s="14" t="str">
        <f t="shared" si="53"/>
        <v/>
      </c>
      <c r="HN21" s="14" t="str">
        <f t="shared" si="54"/>
        <v/>
      </c>
      <c r="HO21" s="14" t="str">
        <f t="shared" si="55"/>
        <v/>
      </c>
      <c r="HP21" s="14" t="str">
        <f t="shared" si="56"/>
        <v/>
      </c>
      <c r="HQ21" s="14" t="str">
        <f t="shared" si="57"/>
        <v/>
      </c>
      <c r="HR21" s="14" t="str">
        <f t="shared" si="58"/>
        <v/>
      </c>
      <c r="HS21" s="14" t="str">
        <f t="shared" si="59"/>
        <v/>
      </c>
      <c r="HT21" s="14" t="str">
        <f t="shared" si="60"/>
        <v/>
      </c>
      <c r="HU21" s="14" t="str">
        <f t="shared" si="61"/>
        <v/>
      </c>
      <c r="HV21" s="14" t="str">
        <f t="shared" si="62"/>
        <v/>
      </c>
      <c r="HW21" s="14" t="str">
        <f t="shared" si="63"/>
        <v/>
      </c>
      <c r="HX21" s="14" t="str">
        <f t="shared" si="64"/>
        <v/>
      </c>
      <c r="HY21" s="14" t="str">
        <f t="shared" si="65"/>
        <v/>
      </c>
      <c r="HZ21" s="14" t="str">
        <f t="shared" si="66"/>
        <v/>
      </c>
      <c r="IA21" s="14" t="str">
        <f t="shared" si="67"/>
        <v/>
      </c>
      <c r="IB21" s="14" t="str">
        <f t="shared" si="68"/>
        <v/>
      </c>
      <c r="IC21" s="14" t="str">
        <f t="shared" si="69"/>
        <v/>
      </c>
      <c r="ID21" s="14" t="str">
        <f t="shared" si="70"/>
        <v/>
      </c>
      <c r="IE21" s="14" t="str">
        <f t="shared" si="71"/>
        <v/>
      </c>
      <c r="IF21" s="14" t="str">
        <f t="shared" si="72"/>
        <v/>
      </c>
      <c r="IG21" s="14" t="str">
        <f t="shared" si="73"/>
        <v/>
      </c>
      <c r="IH21" s="14" t="str">
        <f t="shared" si="74"/>
        <v/>
      </c>
      <c r="II21" s="14" t="str">
        <f t="shared" si="75"/>
        <v/>
      </c>
      <c r="IJ21" s="14" t="str">
        <f t="shared" si="76"/>
        <v/>
      </c>
      <c r="IK21" s="14" t="str">
        <f t="shared" si="77"/>
        <v/>
      </c>
      <c r="IL21" s="14" t="str">
        <f t="shared" si="78"/>
        <v/>
      </c>
      <c r="IM21" s="14" t="str">
        <f t="shared" si="79"/>
        <v/>
      </c>
      <c r="IN21" s="14" t="str">
        <f t="shared" si="80"/>
        <v/>
      </c>
      <c r="IO21" s="14" t="str">
        <f t="shared" si="81"/>
        <v/>
      </c>
      <c r="IP21" s="14" t="str">
        <f t="shared" si="82"/>
        <v/>
      </c>
      <c r="IQ21" s="14" t="str">
        <f t="shared" si="83"/>
        <v/>
      </c>
      <c r="IR21" s="14" t="str">
        <f t="shared" si="84"/>
        <v/>
      </c>
      <c r="IS21" s="14" t="str">
        <f t="shared" si="85"/>
        <v/>
      </c>
      <c r="IT21" s="14" t="str">
        <f t="shared" si="86"/>
        <v/>
      </c>
      <c r="IU21" s="14" t="str">
        <f t="shared" si="87"/>
        <v/>
      </c>
      <c r="IV21" s="14" t="str">
        <f t="shared" si="88"/>
        <v/>
      </c>
      <c r="IW21" s="14" t="str">
        <f t="shared" si="89"/>
        <v/>
      </c>
      <c r="IX21" s="14" t="str">
        <f t="shared" si="90"/>
        <v/>
      </c>
      <c r="IY21" s="14" t="str">
        <f t="shared" si="91"/>
        <v/>
      </c>
      <c r="IZ21" s="14" t="str">
        <f t="shared" si="92"/>
        <v/>
      </c>
      <c r="JA21" s="14" t="str">
        <f t="shared" si="93"/>
        <v/>
      </c>
      <c r="JB21" s="14" t="str">
        <f t="shared" si="94"/>
        <v/>
      </c>
      <c r="JC21" s="14" t="str">
        <f t="shared" si="95"/>
        <v/>
      </c>
      <c r="JD21" s="14" t="str">
        <f t="shared" si="96"/>
        <v/>
      </c>
      <c r="JE21" s="14" t="str">
        <f t="shared" si="97"/>
        <v/>
      </c>
      <c r="JF21" s="14" t="str">
        <f t="shared" si="98"/>
        <v/>
      </c>
      <c r="JG21" s="14" t="str">
        <f t="shared" si="99"/>
        <v/>
      </c>
      <c r="JH21" s="14" t="str">
        <f t="shared" si="100"/>
        <v/>
      </c>
      <c r="JI21" s="14" t="str">
        <f t="shared" si="101"/>
        <v/>
      </c>
      <c r="JJ21" s="14" t="str">
        <f t="shared" si="102"/>
        <v/>
      </c>
      <c r="JK21" s="14" t="str">
        <f t="shared" si="103"/>
        <v/>
      </c>
      <c r="JL21" s="14" t="str">
        <f t="shared" si="104"/>
        <v/>
      </c>
      <c r="JM21" s="14" t="str">
        <f t="shared" si="105"/>
        <v/>
      </c>
      <c r="JN21" s="14" t="str">
        <f t="shared" si="106"/>
        <v/>
      </c>
      <c r="JO21" s="14" t="str">
        <f t="shared" si="107"/>
        <v/>
      </c>
      <c r="JP21" s="14" t="str">
        <f t="shared" si="108"/>
        <v/>
      </c>
      <c r="JQ21" s="14" t="str">
        <f t="shared" si="109"/>
        <v/>
      </c>
      <c r="JR21" s="14" t="str">
        <f t="shared" si="110"/>
        <v/>
      </c>
      <c r="JS21" s="14" t="str">
        <f t="shared" si="111"/>
        <v/>
      </c>
      <c r="JT21" s="14" t="str">
        <f t="shared" si="112"/>
        <v/>
      </c>
      <c r="JU21" s="14" t="str">
        <f t="shared" si="113"/>
        <v/>
      </c>
      <c r="JV21" s="14" t="str">
        <f t="shared" si="114"/>
        <v/>
      </c>
      <c r="JW21" s="14" t="str">
        <f t="shared" si="115"/>
        <v/>
      </c>
      <c r="JX21" s="14" t="str">
        <f t="shared" si="116"/>
        <v/>
      </c>
      <c r="JY21" s="14" t="str">
        <f t="shared" si="117"/>
        <v/>
      </c>
      <c r="JZ21" s="14" t="str">
        <f t="shared" si="118"/>
        <v/>
      </c>
      <c r="KA21" s="14" t="str">
        <f t="shared" si="119"/>
        <v/>
      </c>
      <c r="KB21" s="14" t="str">
        <f t="shared" si="120"/>
        <v/>
      </c>
      <c r="KC21" s="14" t="str">
        <f t="shared" si="121"/>
        <v/>
      </c>
      <c r="KD21" s="14" t="str">
        <f t="shared" si="122"/>
        <v/>
      </c>
      <c r="KE21" s="14" t="str">
        <f t="shared" si="123"/>
        <v/>
      </c>
      <c r="KF21" s="14" t="str">
        <f t="shared" si="124"/>
        <v/>
      </c>
      <c r="KG21" s="14" t="str">
        <f t="shared" si="125"/>
        <v/>
      </c>
      <c r="KH21" s="14" t="str">
        <f t="shared" si="126"/>
        <v/>
      </c>
      <c r="KI21" s="14" t="str">
        <f t="shared" si="127"/>
        <v/>
      </c>
      <c r="KJ21" s="14" t="str">
        <f t="shared" si="128"/>
        <v/>
      </c>
      <c r="KK21" s="14" t="str">
        <f t="shared" si="129"/>
        <v/>
      </c>
      <c r="KL21" s="14" t="str">
        <f t="shared" si="130"/>
        <v/>
      </c>
      <c r="KM21" s="14" t="str">
        <f t="shared" si="131"/>
        <v/>
      </c>
      <c r="KN21" s="14" t="str">
        <f t="shared" si="132"/>
        <v/>
      </c>
      <c r="KO21" s="14" t="str">
        <f t="shared" si="133"/>
        <v/>
      </c>
      <c r="KP21" s="14" t="str">
        <f t="shared" si="134"/>
        <v/>
      </c>
      <c r="KQ21" s="14" t="str">
        <f t="shared" si="135"/>
        <v/>
      </c>
      <c r="KR21" s="14" t="str">
        <f t="shared" si="136"/>
        <v/>
      </c>
      <c r="KS21" s="14" t="str">
        <f t="shared" si="137"/>
        <v/>
      </c>
      <c r="KT21" s="14" t="str">
        <f t="shared" si="138"/>
        <v/>
      </c>
      <c r="KU21" s="14" t="str">
        <f t="shared" si="139"/>
        <v/>
      </c>
      <c r="KV21" s="14" t="str">
        <f t="shared" si="140"/>
        <v/>
      </c>
      <c r="KW21" s="14" t="str">
        <f t="shared" si="141"/>
        <v/>
      </c>
      <c r="KX21" s="14" t="str">
        <f t="shared" si="142"/>
        <v/>
      </c>
      <c r="KY21" s="14" t="str">
        <f t="shared" si="143"/>
        <v/>
      </c>
      <c r="KZ21" s="14" t="str">
        <f t="shared" si="144"/>
        <v/>
      </c>
      <c r="LA21" s="14" t="str">
        <f t="shared" si="145"/>
        <v/>
      </c>
      <c r="LB21" s="14" t="str">
        <f t="shared" si="146"/>
        <v/>
      </c>
      <c r="LC21" s="14" t="str">
        <f t="shared" si="147"/>
        <v/>
      </c>
      <c r="LD21" s="14" t="str">
        <f t="shared" si="148"/>
        <v/>
      </c>
      <c r="LE21" s="14" t="str">
        <f t="shared" si="149"/>
        <v/>
      </c>
      <c r="LF21" s="14" t="str">
        <f t="shared" si="150"/>
        <v/>
      </c>
      <c r="LG21" s="14" t="str">
        <f t="shared" si="151"/>
        <v/>
      </c>
      <c r="LH21" s="14" t="str">
        <f t="shared" si="152"/>
        <v/>
      </c>
      <c r="LI21" s="14" t="str">
        <f t="shared" si="153"/>
        <v/>
      </c>
      <c r="LJ21" s="14" t="str">
        <f t="shared" si="154"/>
        <v/>
      </c>
      <c r="LK21" s="14" t="str">
        <f t="shared" si="155"/>
        <v/>
      </c>
      <c r="LL21" s="14" t="str">
        <f t="shared" si="156"/>
        <v/>
      </c>
      <c r="LM21" s="14" t="str">
        <f t="shared" si="157"/>
        <v/>
      </c>
      <c r="LN21" s="14" t="str">
        <f t="shared" si="158"/>
        <v/>
      </c>
      <c r="LO21" s="14" t="str">
        <f t="shared" si="159"/>
        <v/>
      </c>
      <c r="LP21" s="14" t="str">
        <f t="shared" si="160"/>
        <v/>
      </c>
      <c r="LQ21" s="14" t="str">
        <f t="shared" si="161"/>
        <v/>
      </c>
      <c r="LR21" s="14" t="str">
        <f t="shared" si="162"/>
        <v/>
      </c>
      <c r="LS21" s="14" t="str">
        <f t="shared" si="163"/>
        <v/>
      </c>
      <c r="LT21" s="14" t="str">
        <f t="shared" si="164"/>
        <v/>
      </c>
      <c r="LU21" s="14" t="str">
        <f t="shared" si="165"/>
        <v/>
      </c>
      <c r="LV21" s="14" t="str">
        <f t="shared" si="166"/>
        <v/>
      </c>
      <c r="LW21" s="14" t="str">
        <f t="shared" si="167"/>
        <v/>
      </c>
      <c r="LX21" s="14" t="str">
        <f t="shared" si="168"/>
        <v/>
      </c>
      <c r="LY21" s="14" t="str">
        <f t="shared" si="169"/>
        <v/>
      </c>
      <c r="LZ21" s="14" t="str">
        <f t="shared" si="170"/>
        <v/>
      </c>
      <c r="MA21" s="14" t="str">
        <f t="shared" si="171"/>
        <v/>
      </c>
      <c r="MB21" s="14" t="str">
        <f t="shared" si="172"/>
        <v/>
      </c>
      <c r="MC21" s="14" t="str">
        <f t="shared" si="173"/>
        <v/>
      </c>
      <c r="MD21" s="14" t="str">
        <f t="shared" si="174"/>
        <v/>
      </c>
      <c r="ME21" s="14" t="str">
        <f t="shared" si="175"/>
        <v/>
      </c>
      <c r="MF21" s="15"/>
      <c r="MI21" s="42"/>
      <c r="MJ21" s="42"/>
      <c r="MK21" s="42"/>
      <c r="ML21" s="52" t="str">
        <f t="shared" si="21"/>
        <v/>
      </c>
      <c r="MN21" s="18" t="s">
        <v>5</v>
      </c>
    </row>
    <row r="22" spans="1:352" s="16" customFormat="1" ht="25.5">
      <c r="A22" s="50">
        <v>13</v>
      </c>
      <c r="B22" s="51" t="str">
        <f t="shared" si="4"/>
        <v/>
      </c>
      <c r="C22" s="73"/>
      <c r="D22" s="76"/>
      <c r="E22" s="76"/>
      <c r="F22" s="76"/>
      <c r="G22" s="29"/>
      <c r="H22" s="28"/>
      <c r="I22" s="29"/>
      <c r="J22" s="29"/>
      <c r="K22" s="46"/>
      <c r="L22" s="29"/>
      <c r="M22" s="46"/>
      <c r="N22" s="46"/>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82"/>
      <c r="FQ22" s="80"/>
      <c r="FR22" s="14" t="str">
        <f t="shared" si="5"/>
        <v/>
      </c>
      <c r="FS22" s="14" t="str">
        <f t="shared" si="6"/>
        <v/>
      </c>
      <c r="FT22" s="14" t="str">
        <f t="shared" si="7"/>
        <v/>
      </c>
      <c r="FU22" s="14" t="str">
        <f t="shared" si="8"/>
        <v/>
      </c>
      <c r="FV22" s="14" t="str">
        <f t="shared" si="9"/>
        <v/>
      </c>
      <c r="FW22" s="14" t="str">
        <f t="shared" si="10"/>
        <v/>
      </c>
      <c r="FX22" s="14" t="str">
        <f t="shared" si="22"/>
        <v/>
      </c>
      <c r="FY22" s="14" t="str">
        <f t="shared" si="11"/>
        <v/>
      </c>
      <c r="FZ22" s="14" t="str">
        <f t="shared" si="12"/>
        <v/>
      </c>
      <c r="GA22" s="14" t="str">
        <f t="shared" si="13"/>
        <v/>
      </c>
      <c r="GB22" s="14" t="str">
        <f t="shared" si="14"/>
        <v/>
      </c>
      <c r="GC22" s="14" t="str">
        <f t="shared" si="15"/>
        <v/>
      </c>
      <c r="GD22" s="14" t="str">
        <f t="shared" si="23"/>
        <v/>
      </c>
      <c r="GE22" s="14" t="str">
        <f t="shared" si="24"/>
        <v/>
      </c>
      <c r="GF22" s="14" t="str">
        <f t="shared" si="16"/>
        <v/>
      </c>
      <c r="GG22" s="14" t="str">
        <f t="shared" si="17"/>
        <v/>
      </c>
      <c r="GH22" s="14" t="str">
        <f t="shared" si="18"/>
        <v/>
      </c>
      <c r="GI22" s="14" t="str">
        <f t="shared" si="19"/>
        <v/>
      </c>
      <c r="GJ22" s="14" t="str">
        <f t="shared" si="20"/>
        <v/>
      </c>
      <c r="GK22" s="14" t="str">
        <f t="shared" si="25"/>
        <v/>
      </c>
      <c r="GL22" s="14" t="str">
        <f t="shared" si="26"/>
        <v/>
      </c>
      <c r="GM22" s="14" t="str">
        <f t="shared" si="27"/>
        <v/>
      </c>
      <c r="GN22" s="14" t="str">
        <f t="shared" si="28"/>
        <v/>
      </c>
      <c r="GO22" s="14" t="str">
        <f t="shared" si="29"/>
        <v/>
      </c>
      <c r="GP22" s="14" t="str">
        <f t="shared" si="30"/>
        <v/>
      </c>
      <c r="GQ22" s="14" t="str">
        <f t="shared" si="31"/>
        <v/>
      </c>
      <c r="GR22" s="14" t="str">
        <f t="shared" si="32"/>
        <v/>
      </c>
      <c r="GS22" s="14" t="str">
        <f t="shared" si="33"/>
        <v/>
      </c>
      <c r="GT22" s="14" t="str">
        <f t="shared" si="34"/>
        <v/>
      </c>
      <c r="GU22" s="14" t="str">
        <f t="shared" si="35"/>
        <v/>
      </c>
      <c r="GV22" s="14" t="str">
        <f t="shared" si="36"/>
        <v/>
      </c>
      <c r="GW22" s="14" t="str">
        <f t="shared" si="37"/>
        <v/>
      </c>
      <c r="GX22" s="14" t="str">
        <f t="shared" si="38"/>
        <v/>
      </c>
      <c r="GY22" s="14" t="str">
        <f t="shared" si="39"/>
        <v/>
      </c>
      <c r="GZ22" s="14" t="str">
        <f t="shared" si="40"/>
        <v/>
      </c>
      <c r="HA22" s="14" t="str">
        <f t="shared" si="41"/>
        <v/>
      </c>
      <c r="HB22" s="14" t="str">
        <f t="shared" si="42"/>
        <v/>
      </c>
      <c r="HC22" s="14" t="str">
        <f t="shared" si="43"/>
        <v/>
      </c>
      <c r="HD22" s="14" t="str">
        <f t="shared" si="44"/>
        <v/>
      </c>
      <c r="HE22" s="14" t="str">
        <f t="shared" si="45"/>
        <v/>
      </c>
      <c r="HF22" s="14" t="str">
        <f t="shared" si="46"/>
        <v/>
      </c>
      <c r="HG22" s="14" t="str">
        <f t="shared" si="47"/>
        <v/>
      </c>
      <c r="HH22" s="14" t="str">
        <f t="shared" si="48"/>
        <v/>
      </c>
      <c r="HI22" s="14" t="str">
        <f t="shared" si="49"/>
        <v/>
      </c>
      <c r="HJ22" s="14" t="str">
        <f t="shared" si="50"/>
        <v/>
      </c>
      <c r="HK22" s="14" t="str">
        <f t="shared" si="51"/>
        <v/>
      </c>
      <c r="HL22" s="14" t="str">
        <f t="shared" si="52"/>
        <v/>
      </c>
      <c r="HM22" s="14" t="str">
        <f t="shared" si="53"/>
        <v/>
      </c>
      <c r="HN22" s="14" t="str">
        <f t="shared" si="54"/>
        <v/>
      </c>
      <c r="HO22" s="14" t="str">
        <f t="shared" si="55"/>
        <v/>
      </c>
      <c r="HP22" s="14" t="str">
        <f t="shared" si="56"/>
        <v/>
      </c>
      <c r="HQ22" s="14" t="str">
        <f t="shared" si="57"/>
        <v/>
      </c>
      <c r="HR22" s="14" t="str">
        <f t="shared" si="58"/>
        <v/>
      </c>
      <c r="HS22" s="14" t="str">
        <f t="shared" si="59"/>
        <v/>
      </c>
      <c r="HT22" s="14" t="str">
        <f t="shared" si="60"/>
        <v/>
      </c>
      <c r="HU22" s="14" t="str">
        <f t="shared" si="61"/>
        <v/>
      </c>
      <c r="HV22" s="14" t="str">
        <f t="shared" si="62"/>
        <v/>
      </c>
      <c r="HW22" s="14" t="str">
        <f t="shared" si="63"/>
        <v/>
      </c>
      <c r="HX22" s="14" t="str">
        <f t="shared" si="64"/>
        <v/>
      </c>
      <c r="HY22" s="14" t="str">
        <f t="shared" si="65"/>
        <v/>
      </c>
      <c r="HZ22" s="14" t="str">
        <f t="shared" si="66"/>
        <v/>
      </c>
      <c r="IA22" s="14" t="str">
        <f t="shared" si="67"/>
        <v/>
      </c>
      <c r="IB22" s="14" t="str">
        <f t="shared" si="68"/>
        <v/>
      </c>
      <c r="IC22" s="14" t="str">
        <f t="shared" si="69"/>
        <v/>
      </c>
      <c r="ID22" s="14" t="str">
        <f t="shared" si="70"/>
        <v/>
      </c>
      <c r="IE22" s="14" t="str">
        <f t="shared" si="71"/>
        <v/>
      </c>
      <c r="IF22" s="14" t="str">
        <f t="shared" si="72"/>
        <v/>
      </c>
      <c r="IG22" s="14" t="str">
        <f t="shared" si="73"/>
        <v/>
      </c>
      <c r="IH22" s="14" t="str">
        <f t="shared" si="74"/>
        <v/>
      </c>
      <c r="II22" s="14" t="str">
        <f t="shared" si="75"/>
        <v/>
      </c>
      <c r="IJ22" s="14" t="str">
        <f t="shared" si="76"/>
        <v/>
      </c>
      <c r="IK22" s="14" t="str">
        <f t="shared" si="77"/>
        <v/>
      </c>
      <c r="IL22" s="14" t="str">
        <f t="shared" si="78"/>
        <v/>
      </c>
      <c r="IM22" s="14" t="str">
        <f t="shared" si="79"/>
        <v/>
      </c>
      <c r="IN22" s="14" t="str">
        <f t="shared" si="80"/>
        <v/>
      </c>
      <c r="IO22" s="14" t="str">
        <f t="shared" si="81"/>
        <v/>
      </c>
      <c r="IP22" s="14" t="str">
        <f t="shared" si="82"/>
        <v/>
      </c>
      <c r="IQ22" s="14" t="str">
        <f t="shared" si="83"/>
        <v/>
      </c>
      <c r="IR22" s="14" t="str">
        <f t="shared" si="84"/>
        <v/>
      </c>
      <c r="IS22" s="14" t="str">
        <f t="shared" si="85"/>
        <v/>
      </c>
      <c r="IT22" s="14" t="str">
        <f t="shared" si="86"/>
        <v/>
      </c>
      <c r="IU22" s="14" t="str">
        <f t="shared" si="87"/>
        <v/>
      </c>
      <c r="IV22" s="14" t="str">
        <f t="shared" si="88"/>
        <v/>
      </c>
      <c r="IW22" s="14" t="str">
        <f t="shared" si="89"/>
        <v/>
      </c>
      <c r="IX22" s="14" t="str">
        <f t="shared" si="90"/>
        <v/>
      </c>
      <c r="IY22" s="14" t="str">
        <f t="shared" si="91"/>
        <v/>
      </c>
      <c r="IZ22" s="14" t="str">
        <f t="shared" si="92"/>
        <v/>
      </c>
      <c r="JA22" s="14" t="str">
        <f t="shared" si="93"/>
        <v/>
      </c>
      <c r="JB22" s="14" t="str">
        <f t="shared" si="94"/>
        <v/>
      </c>
      <c r="JC22" s="14" t="str">
        <f t="shared" si="95"/>
        <v/>
      </c>
      <c r="JD22" s="14" t="str">
        <f t="shared" si="96"/>
        <v/>
      </c>
      <c r="JE22" s="14" t="str">
        <f t="shared" si="97"/>
        <v/>
      </c>
      <c r="JF22" s="14" t="str">
        <f t="shared" si="98"/>
        <v/>
      </c>
      <c r="JG22" s="14" t="str">
        <f t="shared" si="99"/>
        <v/>
      </c>
      <c r="JH22" s="14" t="str">
        <f t="shared" si="100"/>
        <v/>
      </c>
      <c r="JI22" s="14" t="str">
        <f t="shared" si="101"/>
        <v/>
      </c>
      <c r="JJ22" s="14" t="str">
        <f t="shared" si="102"/>
        <v/>
      </c>
      <c r="JK22" s="14" t="str">
        <f t="shared" si="103"/>
        <v/>
      </c>
      <c r="JL22" s="14" t="str">
        <f t="shared" si="104"/>
        <v/>
      </c>
      <c r="JM22" s="14" t="str">
        <f t="shared" si="105"/>
        <v/>
      </c>
      <c r="JN22" s="14" t="str">
        <f t="shared" si="106"/>
        <v/>
      </c>
      <c r="JO22" s="14" t="str">
        <f t="shared" si="107"/>
        <v/>
      </c>
      <c r="JP22" s="14" t="str">
        <f t="shared" si="108"/>
        <v/>
      </c>
      <c r="JQ22" s="14" t="str">
        <f t="shared" si="109"/>
        <v/>
      </c>
      <c r="JR22" s="14" t="str">
        <f t="shared" si="110"/>
        <v/>
      </c>
      <c r="JS22" s="14" t="str">
        <f t="shared" si="111"/>
        <v/>
      </c>
      <c r="JT22" s="14" t="str">
        <f t="shared" si="112"/>
        <v/>
      </c>
      <c r="JU22" s="14" t="str">
        <f t="shared" si="113"/>
        <v/>
      </c>
      <c r="JV22" s="14" t="str">
        <f t="shared" si="114"/>
        <v/>
      </c>
      <c r="JW22" s="14" t="str">
        <f t="shared" si="115"/>
        <v/>
      </c>
      <c r="JX22" s="14" t="str">
        <f t="shared" si="116"/>
        <v/>
      </c>
      <c r="JY22" s="14" t="str">
        <f t="shared" si="117"/>
        <v/>
      </c>
      <c r="JZ22" s="14" t="str">
        <f t="shared" si="118"/>
        <v/>
      </c>
      <c r="KA22" s="14" t="str">
        <f t="shared" si="119"/>
        <v/>
      </c>
      <c r="KB22" s="14" t="str">
        <f t="shared" si="120"/>
        <v/>
      </c>
      <c r="KC22" s="14" t="str">
        <f t="shared" si="121"/>
        <v/>
      </c>
      <c r="KD22" s="14" t="str">
        <f t="shared" si="122"/>
        <v/>
      </c>
      <c r="KE22" s="14" t="str">
        <f t="shared" si="123"/>
        <v/>
      </c>
      <c r="KF22" s="14" t="str">
        <f t="shared" si="124"/>
        <v/>
      </c>
      <c r="KG22" s="14" t="str">
        <f t="shared" si="125"/>
        <v/>
      </c>
      <c r="KH22" s="14" t="str">
        <f t="shared" si="126"/>
        <v/>
      </c>
      <c r="KI22" s="14" t="str">
        <f t="shared" si="127"/>
        <v/>
      </c>
      <c r="KJ22" s="14" t="str">
        <f t="shared" si="128"/>
        <v/>
      </c>
      <c r="KK22" s="14" t="str">
        <f t="shared" si="129"/>
        <v/>
      </c>
      <c r="KL22" s="14" t="str">
        <f t="shared" si="130"/>
        <v/>
      </c>
      <c r="KM22" s="14" t="str">
        <f t="shared" si="131"/>
        <v/>
      </c>
      <c r="KN22" s="14" t="str">
        <f t="shared" si="132"/>
        <v/>
      </c>
      <c r="KO22" s="14" t="str">
        <f t="shared" si="133"/>
        <v/>
      </c>
      <c r="KP22" s="14" t="str">
        <f t="shared" si="134"/>
        <v/>
      </c>
      <c r="KQ22" s="14" t="str">
        <f t="shared" si="135"/>
        <v/>
      </c>
      <c r="KR22" s="14" t="str">
        <f t="shared" si="136"/>
        <v/>
      </c>
      <c r="KS22" s="14" t="str">
        <f t="shared" si="137"/>
        <v/>
      </c>
      <c r="KT22" s="14" t="str">
        <f t="shared" si="138"/>
        <v/>
      </c>
      <c r="KU22" s="14" t="str">
        <f t="shared" si="139"/>
        <v/>
      </c>
      <c r="KV22" s="14" t="str">
        <f t="shared" si="140"/>
        <v/>
      </c>
      <c r="KW22" s="14" t="str">
        <f t="shared" si="141"/>
        <v/>
      </c>
      <c r="KX22" s="14" t="str">
        <f t="shared" si="142"/>
        <v/>
      </c>
      <c r="KY22" s="14" t="str">
        <f t="shared" si="143"/>
        <v/>
      </c>
      <c r="KZ22" s="14" t="str">
        <f t="shared" si="144"/>
        <v/>
      </c>
      <c r="LA22" s="14" t="str">
        <f t="shared" si="145"/>
        <v/>
      </c>
      <c r="LB22" s="14" t="str">
        <f t="shared" si="146"/>
        <v/>
      </c>
      <c r="LC22" s="14" t="str">
        <f t="shared" si="147"/>
        <v/>
      </c>
      <c r="LD22" s="14" t="str">
        <f t="shared" si="148"/>
        <v/>
      </c>
      <c r="LE22" s="14" t="str">
        <f t="shared" si="149"/>
        <v/>
      </c>
      <c r="LF22" s="14" t="str">
        <f t="shared" si="150"/>
        <v/>
      </c>
      <c r="LG22" s="14" t="str">
        <f t="shared" si="151"/>
        <v/>
      </c>
      <c r="LH22" s="14" t="str">
        <f t="shared" si="152"/>
        <v/>
      </c>
      <c r="LI22" s="14" t="str">
        <f t="shared" si="153"/>
        <v/>
      </c>
      <c r="LJ22" s="14" t="str">
        <f t="shared" si="154"/>
        <v/>
      </c>
      <c r="LK22" s="14" t="str">
        <f t="shared" si="155"/>
        <v/>
      </c>
      <c r="LL22" s="14" t="str">
        <f t="shared" si="156"/>
        <v/>
      </c>
      <c r="LM22" s="14" t="str">
        <f t="shared" si="157"/>
        <v/>
      </c>
      <c r="LN22" s="14" t="str">
        <f t="shared" si="158"/>
        <v/>
      </c>
      <c r="LO22" s="14" t="str">
        <f t="shared" si="159"/>
        <v/>
      </c>
      <c r="LP22" s="14" t="str">
        <f t="shared" si="160"/>
        <v/>
      </c>
      <c r="LQ22" s="14" t="str">
        <f t="shared" si="161"/>
        <v/>
      </c>
      <c r="LR22" s="14" t="str">
        <f t="shared" si="162"/>
        <v/>
      </c>
      <c r="LS22" s="14" t="str">
        <f t="shared" si="163"/>
        <v/>
      </c>
      <c r="LT22" s="14" t="str">
        <f t="shared" si="164"/>
        <v/>
      </c>
      <c r="LU22" s="14" t="str">
        <f t="shared" si="165"/>
        <v/>
      </c>
      <c r="LV22" s="14" t="str">
        <f t="shared" si="166"/>
        <v/>
      </c>
      <c r="LW22" s="14" t="str">
        <f t="shared" si="167"/>
        <v/>
      </c>
      <c r="LX22" s="14" t="str">
        <f t="shared" si="168"/>
        <v/>
      </c>
      <c r="LY22" s="14" t="str">
        <f t="shared" si="169"/>
        <v/>
      </c>
      <c r="LZ22" s="14" t="str">
        <f t="shared" si="170"/>
        <v/>
      </c>
      <c r="MA22" s="14" t="str">
        <f t="shared" si="171"/>
        <v/>
      </c>
      <c r="MB22" s="14" t="str">
        <f t="shared" si="172"/>
        <v/>
      </c>
      <c r="MC22" s="14" t="str">
        <f t="shared" si="173"/>
        <v/>
      </c>
      <c r="MD22" s="14" t="str">
        <f t="shared" si="174"/>
        <v/>
      </c>
      <c r="ME22" s="14" t="str">
        <f t="shared" si="175"/>
        <v/>
      </c>
      <c r="MF22" s="15"/>
      <c r="MI22" s="42"/>
      <c r="MJ22" s="42"/>
      <c r="MK22" s="42"/>
      <c r="ML22" s="52" t="str">
        <f t="shared" si="21"/>
        <v/>
      </c>
      <c r="MN22" s="18" t="s">
        <v>5</v>
      </c>
    </row>
    <row r="23" spans="1:352" s="16" customFormat="1" ht="25.5">
      <c r="A23" s="50">
        <v>14</v>
      </c>
      <c r="B23" s="51" t="str">
        <f t="shared" si="4"/>
        <v/>
      </c>
      <c r="C23" s="73"/>
      <c r="D23" s="76"/>
      <c r="E23" s="76"/>
      <c r="F23" s="76"/>
      <c r="G23" s="29"/>
      <c r="H23" s="28"/>
      <c r="I23" s="29"/>
      <c r="J23" s="29"/>
      <c r="K23" s="46"/>
      <c r="L23" s="29"/>
      <c r="M23" s="46"/>
      <c r="N23" s="46"/>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82"/>
      <c r="FQ23" s="80"/>
      <c r="FR23" s="14" t="str">
        <f t="shared" si="5"/>
        <v/>
      </c>
      <c r="FS23" s="14" t="str">
        <f t="shared" si="6"/>
        <v/>
      </c>
      <c r="FT23" s="14" t="str">
        <f t="shared" si="7"/>
        <v/>
      </c>
      <c r="FU23" s="14" t="str">
        <f t="shared" si="8"/>
        <v/>
      </c>
      <c r="FV23" s="14" t="str">
        <f t="shared" si="9"/>
        <v/>
      </c>
      <c r="FW23" s="14" t="str">
        <f t="shared" si="10"/>
        <v/>
      </c>
      <c r="FX23" s="14" t="str">
        <f t="shared" si="22"/>
        <v/>
      </c>
      <c r="FY23" s="14" t="str">
        <f t="shared" si="11"/>
        <v/>
      </c>
      <c r="FZ23" s="14" t="str">
        <f t="shared" si="12"/>
        <v/>
      </c>
      <c r="GA23" s="14" t="str">
        <f t="shared" si="13"/>
        <v/>
      </c>
      <c r="GB23" s="14" t="str">
        <f t="shared" si="14"/>
        <v/>
      </c>
      <c r="GC23" s="14" t="str">
        <f t="shared" si="15"/>
        <v/>
      </c>
      <c r="GD23" s="14" t="str">
        <f t="shared" si="23"/>
        <v/>
      </c>
      <c r="GE23" s="14" t="str">
        <f t="shared" si="24"/>
        <v/>
      </c>
      <c r="GF23" s="14" t="str">
        <f t="shared" si="16"/>
        <v/>
      </c>
      <c r="GG23" s="14" t="str">
        <f t="shared" si="17"/>
        <v/>
      </c>
      <c r="GH23" s="14" t="str">
        <f t="shared" si="18"/>
        <v/>
      </c>
      <c r="GI23" s="14" t="str">
        <f t="shared" si="19"/>
        <v/>
      </c>
      <c r="GJ23" s="14" t="str">
        <f t="shared" si="20"/>
        <v/>
      </c>
      <c r="GK23" s="14" t="str">
        <f t="shared" si="25"/>
        <v/>
      </c>
      <c r="GL23" s="14" t="str">
        <f t="shared" si="26"/>
        <v/>
      </c>
      <c r="GM23" s="14" t="str">
        <f t="shared" si="27"/>
        <v/>
      </c>
      <c r="GN23" s="14" t="str">
        <f t="shared" si="28"/>
        <v/>
      </c>
      <c r="GO23" s="14" t="str">
        <f t="shared" si="29"/>
        <v/>
      </c>
      <c r="GP23" s="14" t="str">
        <f t="shared" si="30"/>
        <v/>
      </c>
      <c r="GQ23" s="14" t="str">
        <f t="shared" si="31"/>
        <v/>
      </c>
      <c r="GR23" s="14" t="str">
        <f t="shared" si="32"/>
        <v/>
      </c>
      <c r="GS23" s="14" t="str">
        <f t="shared" si="33"/>
        <v/>
      </c>
      <c r="GT23" s="14" t="str">
        <f t="shared" si="34"/>
        <v/>
      </c>
      <c r="GU23" s="14" t="str">
        <f t="shared" si="35"/>
        <v/>
      </c>
      <c r="GV23" s="14" t="str">
        <f t="shared" si="36"/>
        <v/>
      </c>
      <c r="GW23" s="14" t="str">
        <f t="shared" si="37"/>
        <v/>
      </c>
      <c r="GX23" s="14" t="str">
        <f t="shared" si="38"/>
        <v/>
      </c>
      <c r="GY23" s="14" t="str">
        <f t="shared" si="39"/>
        <v/>
      </c>
      <c r="GZ23" s="14" t="str">
        <f t="shared" si="40"/>
        <v/>
      </c>
      <c r="HA23" s="14" t="str">
        <f t="shared" si="41"/>
        <v/>
      </c>
      <c r="HB23" s="14" t="str">
        <f t="shared" si="42"/>
        <v/>
      </c>
      <c r="HC23" s="14" t="str">
        <f t="shared" si="43"/>
        <v/>
      </c>
      <c r="HD23" s="14" t="str">
        <f t="shared" si="44"/>
        <v/>
      </c>
      <c r="HE23" s="14" t="str">
        <f t="shared" si="45"/>
        <v/>
      </c>
      <c r="HF23" s="14" t="str">
        <f t="shared" si="46"/>
        <v/>
      </c>
      <c r="HG23" s="14" t="str">
        <f t="shared" si="47"/>
        <v/>
      </c>
      <c r="HH23" s="14" t="str">
        <f t="shared" si="48"/>
        <v/>
      </c>
      <c r="HI23" s="14" t="str">
        <f t="shared" si="49"/>
        <v/>
      </c>
      <c r="HJ23" s="14" t="str">
        <f t="shared" si="50"/>
        <v/>
      </c>
      <c r="HK23" s="14" t="str">
        <f t="shared" si="51"/>
        <v/>
      </c>
      <c r="HL23" s="14" t="str">
        <f t="shared" si="52"/>
        <v/>
      </c>
      <c r="HM23" s="14" t="str">
        <f t="shared" si="53"/>
        <v/>
      </c>
      <c r="HN23" s="14" t="str">
        <f t="shared" si="54"/>
        <v/>
      </c>
      <c r="HO23" s="14" t="str">
        <f t="shared" si="55"/>
        <v/>
      </c>
      <c r="HP23" s="14" t="str">
        <f t="shared" si="56"/>
        <v/>
      </c>
      <c r="HQ23" s="14" t="str">
        <f t="shared" si="57"/>
        <v/>
      </c>
      <c r="HR23" s="14" t="str">
        <f t="shared" si="58"/>
        <v/>
      </c>
      <c r="HS23" s="14" t="str">
        <f t="shared" si="59"/>
        <v/>
      </c>
      <c r="HT23" s="14" t="str">
        <f t="shared" si="60"/>
        <v/>
      </c>
      <c r="HU23" s="14" t="str">
        <f t="shared" si="61"/>
        <v/>
      </c>
      <c r="HV23" s="14" t="str">
        <f t="shared" si="62"/>
        <v/>
      </c>
      <c r="HW23" s="14" t="str">
        <f t="shared" si="63"/>
        <v/>
      </c>
      <c r="HX23" s="14" t="str">
        <f t="shared" si="64"/>
        <v/>
      </c>
      <c r="HY23" s="14" t="str">
        <f t="shared" si="65"/>
        <v/>
      </c>
      <c r="HZ23" s="14" t="str">
        <f t="shared" si="66"/>
        <v/>
      </c>
      <c r="IA23" s="14" t="str">
        <f t="shared" si="67"/>
        <v/>
      </c>
      <c r="IB23" s="14" t="str">
        <f t="shared" si="68"/>
        <v/>
      </c>
      <c r="IC23" s="14" t="str">
        <f t="shared" si="69"/>
        <v/>
      </c>
      <c r="ID23" s="14" t="str">
        <f t="shared" si="70"/>
        <v/>
      </c>
      <c r="IE23" s="14" t="str">
        <f t="shared" si="71"/>
        <v/>
      </c>
      <c r="IF23" s="14" t="str">
        <f t="shared" si="72"/>
        <v/>
      </c>
      <c r="IG23" s="14" t="str">
        <f t="shared" si="73"/>
        <v/>
      </c>
      <c r="IH23" s="14" t="str">
        <f t="shared" si="74"/>
        <v/>
      </c>
      <c r="II23" s="14" t="str">
        <f t="shared" si="75"/>
        <v/>
      </c>
      <c r="IJ23" s="14" t="str">
        <f t="shared" si="76"/>
        <v/>
      </c>
      <c r="IK23" s="14" t="str">
        <f t="shared" si="77"/>
        <v/>
      </c>
      <c r="IL23" s="14" t="str">
        <f t="shared" si="78"/>
        <v/>
      </c>
      <c r="IM23" s="14" t="str">
        <f t="shared" si="79"/>
        <v/>
      </c>
      <c r="IN23" s="14" t="str">
        <f t="shared" si="80"/>
        <v/>
      </c>
      <c r="IO23" s="14" t="str">
        <f t="shared" si="81"/>
        <v/>
      </c>
      <c r="IP23" s="14" t="str">
        <f t="shared" si="82"/>
        <v/>
      </c>
      <c r="IQ23" s="14" t="str">
        <f t="shared" si="83"/>
        <v/>
      </c>
      <c r="IR23" s="14" t="str">
        <f t="shared" si="84"/>
        <v/>
      </c>
      <c r="IS23" s="14" t="str">
        <f t="shared" si="85"/>
        <v/>
      </c>
      <c r="IT23" s="14" t="str">
        <f t="shared" si="86"/>
        <v/>
      </c>
      <c r="IU23" s="14" t="str">
        <f t="shared" si="87"/>
        <v/>
      </c>
      <c r="IV23" s="14" t="str">
        <f t="shared" si="88"/>
        <v/>
      </c>
      <c r="IW23" s="14" t="str">
        <f t="shared" si="89"/>
        <v/>
      </c>
      <c r="IX23" s="14" t="str">
        <f t="shared" si="90"/>
        <v/>
      </c>
      <c r="IY23" s="14" t="str">
        <f t="shared" si="91"/>
        <v/>
      </c>
      <c r="IZ23" s="14" t="str">
        <f t="shared" si="92"/>
        <v/>
      </c>
      <c r="JA23" s="14" t="str">
        <f t="shared" si="93"/>
        <v/>
      </c>
      <c r="JB23" s="14" t="str">
        <f t="shared" si="94"/>
        <v/>
      </c>
      <c r="JC23" s="14" t="str">
        <f t="shared" si="95"/>
        <v/>
      </c>
      <c r="JD23" s="14" t="str">
        <f t="shared" si="96"/>
        <v/>
      </c>
      <c r="JE23" s="14" t="str">
        <f t="shared" si="97"/>
        <v/>
      </c>
      <c r="JF23" s="14" t="str">
        <f t="shared" si="98"/>
        <v/>
      </c>
      <c r="JG23" s="14" t="str">
        <f t="shared" si="99"/>
        <v/>
      </c>
      <c r="JH23" s="14" t="str">
        <f t="shared" si="100"/>
        <v/>
      </c>
      <c r="JI23" s="14" t="str">
        <f t="shared" si="101"/>
        <v/>
      </c>
      <c r="JJ23" s="14" t="str">
        <f t="shared" si="102"/>
        <v/>
      </c>
      <c r="JK23" s="14" t="str">
        <f t="shared" si="103"/>
        <v/>
      </c>
      <c r="JL23" s="14" t="str">
        <f t="shared" si="104"/>
        <v/>
      </c>
      <c r="JM23" s="14" t="str">
        <f t="shared" si="105"/>
        <v/>
      </c>
      <c r="JN23" s="14" t="str">
        <f t="shared" si="106"/>
        <v/>
      </c>
      <c r="JO23" s="14" t="str">
        <f t="shared" si="107"/>
        <v/>
      </c>
      <c r="JP23" s="14" t="str">
        <f t="shared" si="108"/>
        <v/>
      </c>
      <c r="JQ23" s="14" t="str">
        <f t="shared" si="109"/>
        <v/>
      </c>
      <c r="JR23" s="14" t="str">
        <f t="shared" si="110"/>
        <v/>
      </c>
      <c r="JS23" s="14" t="str">
        <f t="shared" si="111"/>
        <v/>
      </c>
      <c r="JT23" s="14" t="str">
        <f t="shared" si="112"/>
        <v/>
      </c>
      <c r="JU23" s="14" t="str">
        <f t="shared" si="113"/>
        <v/>
      </c>
      <c r="JV23" s="14" t="str">
        <f t="shared" si="114"/>
        <v/>
      </c>
      <c r="JW23" s="14" t="str">
        <f t="shared" si="115"/>
        <v/>
      </c>
      <c r="JX23" s="14" t="str">
        <f t="shared" si="116"/>
        <v/>
      </c>
      <c r="JY23" s="14" t="str">
        <f t="shared" si="117"/>
        <v/>
      </c>
      <c r="JZ23" s="14" t="str">
        <f t="shared" si="118"/>
        <v/>
      </c>
      <c r="KA23" s="14" t="str">
        <f t="shared" si="119"/>
        <v/>
      </c>
      <c r="KB23" s="14" t="str">
        <f t="shared" si="120"/>
        <v/>
      </c>
      <c r="KC23" s="14" t="str">
        <f t="shared" si="121"/>
        <v/>
      </c>
      <c r="KD23" s="14" t="str">
        <f t="shared" si="122"/>
        <v/>
      </c>
      <c r="KE23" s="14" t="str">
        <f t="shared" si="123"/>
        <v/>
      </c>
      <c r="KF23" s="14" t="str">
        <f t="shared" si="124"/>
        <v/>
      </c>
      <c r="KG23" s="14" t="str">
        <f t="shared" si="125"/>
        <v/>
      </c>
      <c r="KH23" s="14" t="str">
        <f t="shared" si="126"/>
        <v/>
      </c>
      <c r="KI23" s="14" t="str">
        <f t="shared" si="127"/>
        <v/>
      </c>
      <c r="KJ23" s="14" t="str">
        <f t="shared" si="128"/>
        <v/>
      </c>
      <c r="KK23" s="14" t="str">
        <f t="shared" si="129"/>
        <v/>
      </c>
      <c r="KL23" s="14" t="str">
        <f t="shared" si="130"/>
        <v/>
      </c>
      <c r="KM23" s="14" t="str">
        <f t="shared" si="131"/>
        <v/>
      </c>
      <c r="KN23" s="14" t="str">
        <f t="shared" si="132"/>
        <v/>
      </c>
      <c r="KO23" s="14" t="str">
        <f t="shared" si="133"/>
        <v/>
      </c>
      <c r="KP23" s="14" t="str">
        <f t="shared" si="134"/>
        <v/>
      </c>
      <c r="KQ23" s="14" t="str">
        <f t="shared" si="135"/>
        <v/>
      </c>
      <c r="KR23" s="14" t="str">
        <f t="shared" si="136"/>
        <v/>
      </c>
      <c r="KS23" s="14" t="str">
        <f t="shared" si="137"/>
        <v/>
      </c>
      <c r="KT23" s="14" t="str">
        <f t="shared" si="138"/>
        <v/>
      </c>
      <c r="KU23" s="14" t="str">
        <f t="shared" si="139"/>
        <v/>
      </c>
      <c r="KV23" s="14" t="str">
        <f t="shared" si="140"/>
        <v/>
      </c>
      <c r="KW23" s="14" t="str">
        <f t="shared" si="141"/>
        <v/>
      </c>
      <c r="KX23" s="14" t="str">
        <f t="shared" si="142"/>
        <v/>
      </c>
      <c r="KY23" s="14" t="str">
        <f t="shared" si="143"/>
        <v/>
      </c>
      <c r="KZ23" s="14" t="str">
        <f t="shared" si="144"/>
        <v/>
      </c>
      <c r="LA23" s="14" t="str">
        <f t="shared" si="145"/>
        <v/>
      </c>
      <c r="LB23" s="14" t="str">
        <f t="shared" si="146"/>
        <v/>
      </c>
      <c r="LC23" s="14" t="str">
        <f t="shared" si="147"/>
        <v/>
      </c>
      <c r="LD23" s="14" t="str">
        <f t="shared" si="148"/>
        <v/>
      </c>
      <c r="LE23" s="14" t="str">
        <f t="shared" si="149"/>
        <v/>
      </c>
      <c r="LF23" s="14" t="str">
        <f t="shared" si="150"/>
        <v/>
      </c>
      <c r="LG23" s="14" t="str">
        <f t="shared" si="151"/>
        <v/>
      </c>
      <c r="LH23" s="14" t="str">
        <f t="shared" si="152"/>
        <v/>
      </c>
      <c r="LI23" s="14" t="str">
        <f t="shared" si="153"/>
        <v/>
      </c>
      <c r="LJ23" s="14" t="str">
        <f t="shared" si="154"/>
        <v/>
      </c>
      <c r="LK23" s="14" t="str">
        <f t="shared" si="155"/>
        <v/>
      </c>
      <c r="LL23" s="14" t="str">
        <f t="shared" si="156"/>
        <v/>
      </c>
      <c r="LM23" s="14" t="str">
        <f t="shared" si="157"/>
        <v/>
      </c>
      <c r="LN23" s="14" t="str">
        <f t="shared" si="158"/>
        <v/>
      </c>
      <c r="LO23" s="14" t="str">
        <f t="shared" si="159"/>
        <v/>
      </c>
      <c r="LP23" s="14" t="str">
        <f t="shared" si="160"/>
        <v/>
      </c>
      <c r="LQ23" s="14" t="str">
        <f t="shared" si="161"/>
        <v/>
      </c>
      <c r="LR23" s="14" t="str">
        <f t="shared" si="162"/>
        <v/>
      </c>
      <c r="LS23" s="14" t="str">
        <f t="shared" si="163"/>
        <v/>
      </c>
      <c r="LT23" s="14" t="str">
        <f t="shared" si="164"/>
        <v/>
      </c>
      <c r="LU23" s="14" t="str">
        <f t="shared" si="165"/>
        <v/>
      </c>
      <c r="LV23" s="14" t="str">
        <f t="shared" si="166"/>
        <v/>
      </c>
      <c r="LW23" s="14" t="str">
        <f t="shared" si="167"/>
        <v/>
      </c>
      <c r="LX23" s="14" t="str">
        <f t="shared" si="168"/>
        <v/>
      </c>
      <c r="LY23" s="14" t="str">
        <f t="shared" si="169"/>
        <v/>
      </c>
      <c r="LZ23" s="14" t="str">
        <f t="shared" si="170"/>
        <v/>
      </c>
      <c r="MA23" s="14" t="str">
        <f t="shared" si="171"/>
        <v/>
      </c>
      <c r="MB23" s="14" t="str">
        <f t="shared" si="172"/>
        <v/>
      </c>
      <c r="MC23" s="14" t="str">
        <f t="shared" si="173"/>
        <v/>
      </c>
      <c r="MD23" s="14" t="str">
        <f t="shared" si="174"/>
        <v/>
      </c>
      <c r="ME23" s="14" t="str">
        <f t="shared" si="175"/>
        <v/>
      </c>
      <c r="MF23" s="15"/>
      <c r="MI23" s="42"/>
      <c r="MJ23" s="42"/>
      <c r="MK23" s="42"/>
      <c r="ML23" s="52" t="str">
        <f t="shared" si="21"/>
        <v/>
      </c>
      <c r="MN23" s="18" t="s">
        <v>5</v>
      </c>
    </row>
    <row r="24" spans="1:352" s="16" customFormat="1" ht="25.5">
      <c r="A24" s="50">
        <v>15</v>
      </c>
      <c r="B24" s="51" t="str">
        <f t="shared" si="4"/>
        <v/>
      </c>
      <c r="C24" s="73"/>
      <c r="D24" s="76"/>
      <c r="E24" s="76"/>
      <c r="F24" s="76"/>
      <c r="G24" s="29"/>
      <c r="H24" s="28"/>
      <c r="I24" s="29"/>
      <c r="J24" s="29"/>
      <c r="K24" s="46"/>
      <c r="L24" s="29"/>
      <c r="M24" s="46"/>
      <c r="N24" s="46"/>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82"/>
      <c r="FQ24" s="80"/>
      <c r="FR24" s="14" t="str">
        <f t="shared" si="5"/>
        <v/>
      </c>
      <c r="FS24" s="14" t="str">
        <f t="shared" si="6"/>
        <v/>
      </c>
      <c r="FT24" s="14" t="str">
        <f t="shared" si="7"/>
        <v/>
      </c>
      <c r="FU24" s="14" t="str">
        <f t="shared" si="8"/>
        <v/>
      </c>
      <c r="FV24" s="14" t="str">
        <f t="shared" si="9"/>
        <v/>
      </c>
      <c r="FW24" s="14" t="str">
        <f t="shared" si="10"/>
        <v/>
      </c>
      <c r="FX24" s="14" t="str">
        <f t="shared" si="22"/>
        <v/>
      </c>
      <c r="FY24" s="14" t="str">
        <f t="shared" si="11"/>
        <v/>
      </c>
      <c r="FZ24" s="14" t="str">
        <f t="shared" si="12"/>
        <v/>
      </c>
      <c r="GA24" s="14" t="str">
        <f t="shared" si="13"/>
        <v/>
      </c>
      <c r="GB24" s="14" t="str">
        <f t="shared" si="14"/>
        <v/>
      </c>
      <c r="GC24" s="14" t="str">
        <f t="shared" si="15"/>
        <v/>
      </c>
      <c r="GD24" s="14" t="str">
        <f t="shared" si="23"/>
        <v/>
      </c>
      <c r="GE24" s="14" t="str">
        <f t="shared" si="24"/>
        <v/>
      </c>
      <c r="GF24" s="14" t="str">
        <f t="shared" si="16"/>
        <v/>
      </c>
      <c r="GG24" s="14" t="str">
        <f t="shared" si="17"/>
        <v/>
      </c>
      <c r="GH24" s="14" t="str">
        <f t="shared" si="18"/>
        <v/>
      </c>
      <c r="GI24" s="14" t="str">
        <f t="shared" si="19"/>
        <v/>
      </c>
      <c r="GJ24" s="14" t="str">
        <f t="shared" si="20"/>
        <v/>
      </c>
      <c r="GK24" s="14" t="str">
        <f t="shared" si="25"/>
        <v/>
      </c>
      <c r="GL24" s="14" t="str">
        <f t="shared" si="26"/>
        <v/>
      </c>
      <c r="GM24" s="14" t="str">
        <f t="shared" si="27"/>
        <v/>
      </c>
      <c r="GN24" s="14" t="str">
        <f t="shared" si="28"/>
        <v/>
      </c>
      <c r="GO24" s="14" t="str">
        <f t="shared" si="29"/>
        <v/>
      </c>
      <c r="GP24" s="14" t="str">
        <f t="shared" si="30"/>
        <v/>
      </c>
      <c r="GQ24" s="14" t="str">
        <f t="shared" si="31"/>
        <v/>
      </c>
      <c r="GR24" s="14" t="str">
        <f t="shared" si="32"/>
        <v/>
      </c>
      <c r="GS24" s="14" t="str">
        <f t="shared" si="33"/>
        <v/>
      </c>
      <c r="GT24" s="14" t="str">
        <f t="shared" si="34"/>
        <v/>
      </c>
      <c r="GU24" s="14" t="str">
        <f t="shared" si="35"/>
        <v/>
      </c>
      <c r="GV24" s="14" t="str">
        <f t="shared" si="36"/>
        <v/>
      </c>
      <c r="GW24" s="14" t="str">
        <f t="shared" si="37"/>
        <v/>
      </c>
      <c r="GX24" s="14" t="str">
        <f t="shared" si="38"/>
        <v/>
      </c>
      <c r="GY24" s="14" t="str">
        <f t="shared" si="39"/>
        <v/>
      </c>
      <c r="GZ24" s="14" t="str">
        <f t="shared" si="40"/>
        <v/>
      </c>
      <c r="HA24" s="14" t="str">
        <f t="shared" si="41"/>
        <v/>
      </c>
      <c r="HB24" s="14" t="str">
        <f t="shared" si="42"/>
        <v/>
      </c>
      <c r="HC24" s="14" t="str">
        <f t="shared" si="43"/>
        <v/>
      </c>
      <c r="HD24" s="14" t="str">
        <f t="shared" si="44"/>
        <v/>
      </c>
      <c r="HE24" s="14" t="str">
        <f t="shared" si="45"/>
        <v/>
      </c>
      <c r="HF24" s="14" t="str">
        <f t="shared" si="46"/>
        <v/>
      </c>
      <c r="HG24" s="14" t="str">
        <f t="shared" si="47"/>
        <v/>
      </c>
      <c r="HH24" s="14" t="str">
        <f t="shared" si="48"/>
        <v/>
      </c>
      <c r="HI24" s="14" t="str">
        <f t="shared" si="49"/>
        <v/>
      </c>
      <c r="HJ24" s="14" t="str">
        <f t="shared" si="50"/>
        <v/>
      </c>
      <c r="HK24" s="14" t="str">
        <f t="shared" si="51"/>
        <v/>
      </c>
      <c r="HL24" s="14" t="str">
        <f t="shared" si="52"/>
        <v/>
      </c>
      <c r="HM24" s="14" t="str">
        <f t="shared" si="53"/>
        <v/>
      </c>
      <c r="HN24" s="14" t="str">
        <f t="shared" si="54"/>
        <v/>
      </c>
      <c r="HO24" s="14" t="str">
        <f t="shared" si="55"/>
        <v/>
      </c>
      <c r="HP24" s="14" t="str">
        <f t="shared" si="56"/>
        <v/>
      </c>
      <c r="HQ24" s="14" t="str">
        <f t="shared" si="57"/>
        <v/>
      </c>
      <c r="HR24" s="14" t="str">
        <f t="shared" si="58"/>
        <v/>
      </c>
      <c r="HS24" s="14" t="str">
        <f t="shared" si="59"/>
        <v/>
      </c>
      <c r="HT24" s="14" t="str">
        <f t="shared" si="60"/>
        <v/>
      </c>
      <c r="HU24" s="14" t="str">
        <f t="shared" si="61"/>
        <v/>
      </c>
      <c r="HV24" s="14" t="str">
        <f t="shared" si="62"/>
        <v/>
      </c>
      <c r="HW24" s="14" t="str">
        <f t="shared" si="63"/>
        <v/>
      </c>
      <c r="HX24" s="14" t="str">
        <f t="shared" si="64"/>
        <v/>
      </c>
      <c r="HY24" s="14" t="str">
        <f t="shared" si="65"/>
        <v/>
      </c>
      <c r="HZ24" s="14" t="str">
        <f t="shared" si="66"/>
        <v/>
      </c>
      <c r="IA24" s="14" t="str">
        <f t="shared" si="67"/>
        <v/>
      </c>
      <c r="IB24" s="14" t="str">
        <f t="shared" si="68"/>
        <v/>
      </c>
      <c r="IC24" s="14" t="str">
        <f t="shared" si="69"/>
        <v/>
      </c>
      <c r="ID24" s="14" t="str">
        <f t="shared" si="70"/>
        <v/>
      </c>
      <c r="IE24" s="14" t="str">
        <f t="shared" si="71"/>
        <v/>
      </c>
      <c r="IF24" s="14" t="str">
        <f t="shared" si="72"/>
        <v/>
      </c>
      <c r="IG24" s="14" t="str">
        <f t="shared" si="73"/>
        <v/>
      </c>
      <c r="IH24" s="14" t="str">
        <f t="shared" si="74"/>
        <v/>
      </c>
      <c r="II24" s="14" t="str">
        <f t="shared" si="75"/>
        <v/>
      </c>
      <c r="IJ24" s="14" t="str">
        <f t="shared" si="76"/>
        <v/>
      </c>
      <c r="IK24" s="14" t="str">
        <f t="shared" si="77"/>
        <v/>
      </c>
      <c r="IL24" s="14" t="str">
        <f t="shared" si="78"/>
        <v/>
      </c>
      <c r="IM24" s="14" t="str">
        <f t="shared" si="79"/>
        <v/>
      </c>
      <c r="IN24" s="14" t="str">
        <f t="shared" si="80"/>
        <v/>
      </c>
      <c r="IO24" s="14" t="str">
        <f t="shared" si="81"/>
        <v/>
      </c>
      <c r="IP24" s="14" t="str">
        <f t="shared" si="82"/>
        <v/>
      </c>
      <c r="IQ24" s="14" t="str">
        <f t="shared" si="83"/>
        <v/>
      </c>
      <c r="IR24" s="14" t="str">
        <f t="shared" si="84"/>
        <v/>
      </c>
      <c r="IS24" s="14" t="str">
        <f t="shared" si="85"/>
        <v/>
      </c>
      <c r="IT24" s="14" t="str">
        <f t="shared" si="86"/>
        <v/>
      </c>
      <c r="IU24" s="14" t="str">
        <f t="shared" si="87"/>
        <v/>
      </c>
      <c r="IV24" s="14" t="str">
        <f t="shared" si="88"/>
        <v/>
      </c>
      <c r="IW24" s="14" t="str">
        <f t="shared" si="89"/>
        <v/>
      </c>
      <c r="IX24" s="14" t="str">
        <f t="shared" si="90"/>
        <v/>
      </c>
      <c r="IY24" s="14" t="str">
        <f t="shared" si="91"/>
        <v/>
      </c>
      <c r="IZ24" s="14" t="str">
        <f t="shared" si="92"/>
        <v/>
      </c>
      <c r="JA24" s="14" t="str">
        <f t="shared" si="93"/>
        <v/>
      </c>
      <c r="JB24" s="14" t="str">
        <f t="shared" si="94"/>
        <v/>
      </c>
      <c r="JC24" s="14" t="str">
        <f t="shared" si="95"/>
        <v/>
      </c>
      <c r="JD24" s="14" t="str">
        <f t="shared" si="96"/>
        <v/>
      </c>
      <c r="JE24" s="14" t="str">
        <f t="shared" si="97"/>
        <v/>
      </c>
      <c r="JF24" s="14" t="str">
        <f t="shared" si="98"/>
        <v/>
      </c>
      <c r="JG24" s="14" t="str">
        <f t="shared" si="99"/>
        <v/>
      </c>
      <c r="JH24" s="14" t="str">
        <f t="shared" si="100"/>
        <v/>
      </c>
      <c r="JI24" s="14" t="str">
        <f t="shared" si="101"/>
        <v/>
      </c>
      <c r="JJ24" s="14" t="str">
        <f t="shared" si="102"/>
        <v/>
      </c>
      <c r="JK24" s="14" t="str">
        <f t="shared" si="103"/>
        <v/>
      </c>
      <c r="JL24" s="14" t="str">
        <f t="shared" si="104"/>
        <v/>
      </c>
      <c r="JM24" s="14" t="str">
        <f t="shared" si="105"/>
        <v/>
      </c>
      <c r="JN24" s="14" t="str">
        <f t="shared" si="106"/>
        <v/>
      </c>
      <c r="JO24" s="14" t="str">
        <f t="shared" si="107"/>
        <v/>
      </c>
      <c r="JP24" s="14" t="str">
        <f t="shared" si="108"/>
        <v/>
      </c>
      <c r="JQ24" s="14" t="str">
        <f t="shared" si="109"/>
        <v/>
      </c>
      <c r="JR24" s="14" t="str">
        <f t="shared" si="110"/>
        <v/>
      </c>
      <c r="JS24" s="14" t="str">
        <f t="shared" si="111"/>
        <v/>
      </c>
      <c r="JT24" s="14" t="str">
        <f t="shared" si="112"/>
        <v/>
      </c>
      <c r="JU24" s="14" t="str">
        <f t="shared" si="113"/>
        <v/>
      </c>
      <c r="JV24" s="14" t="str">
        <f t="shared" si="114"/>
        <v/>
      </c>
      <c r="JW24" s="14" t="str">
        <f t="shared" si="115"/>
        <v/>
      </c>
      <c r="JX24" s="14" t="str">
        <f t="shared" si="116"/>
        <v/>
      </c>
      <c r="JY24" s="14" t="str">
        <f t="shared" si="117"/>
        <v/>
      </c>
      <c r="JZ24" s="14" t="str">
        <f t="shared" si="118"/>
        <v/>
      </c>
      <c r="KA24" s="14" t="str">
        <f t="shared" si="119"/>
        <v/>
      </c>
      <c r="KB24" s="14" t="str">
        <f t="shared" si="120"/>
        <v/>
      </c>
      <c r="KC24" s="14" t="str">
        <f t="shared" si="121"/>
        <v/>
      </c>
      <c r="KD24" s="14" t="str">
        <f t="shared" si="122"/>
        <v/>
      </c>
      <c r="KE24" s="14" t="str">
        <f t="shared" si="123"/>
        <v/>
      </c>
      <c r="KF24" s="14" t="str">
        <f t="shared" si="124"/>
        <v/>
      </c>
      <c r="KG24" s="14" t="str">
        <f t="shared" si="125"/>
        <v/>
      </c>
      <c r="KH24" s="14" t="str">
        <f t="shared" si="126"/>
        <v/>
      </c>
      <c r="KI24" s="14" t="str">
        <f t="shared" si="127"/>
        <v/>
      </c>
      <c r="KJ24" s="14" t="str">
        <f t="shared" si="128"/>
        <v/>
      </c>
      <c r="KK24" s="14" t="str">
        <f t="shared" si="129"/>
        <v/>
      </c>
      <c r="KL24" s="14" t="str">
        <f t="shared" si="130"/>
        <v/>
      </c>
      <c r="KM24" s="14" t="str">
        <f t="shared" si="131"/>
        <v/>
      </c>
      <c r="KN24" s="14" t="str">
        <f t="shared" si="132"/>
        <v/>
      </c>
      <c r="KO24" s="14" t="str">
        <f t="shared" si="133"/>
        <v/>
      </c>
      <c r="KP24" s="14" t="str">
        <f t="shared" si="134"/>
        <v/>
      </c>
      <c r="KQ24" s="14" t="str">
        <f t="shared" si="135"/>
        <v/>
      </c>
      <c r="KR24" s="14" t="str">
        <f t="shared" si="136"/>
        <v/>
      </c>
      <c r="KS24" s="14" t="str">
        <f t="shared" si="137"/>
        <v/>
      </c>
      <c r="KT24" s="14" t="str">
        <f t="shared" si="138"/>
        <v/>
      </c>
      <c r="KU24" s="14" t="str">
        <f t="shared" si="139"/>
        <v/>
      </c>
      <c r="KV24" s="14" t="str">
        <f t="shared" si="140"/>
        <v/>
      </c>
      <c r="KW24" s="14" t="str">
        <f t="shared" si="141"/>
        <v/>
      </c>
      <c r="KX24" s="14" t="str">
        <f t="shared" si="142"/>
        <v/>
      </c>
      <c r="KY24" s="14" t="str">
        <f t="shared" si="143"/>
        <v/>
      </c>
      <c r="KZ24" s="14" t="str">
        <f t="shared" si="144"/>
        <v/>
      </c>
      <c r="LA24" s="14" t="str">
        <f t="shared" si="145"/>
        <v/>
      </c>
      <c r="LB24" s="14" t="str">
        <f t="shared" si="146"/>
        <v/>
      </c>
      <c r="LC24" s="14" t="str">
        <f t="shared" si="147"/>
        <v/>
      </c>
      <c r="LD24" s="14" t="str">
        <f t="shared" si="148"/>
        <v/>
      </c>
      <c r="LE24" s="14" t="str">
        <f t="shared" si="149"/>
        <v/>
      </c>
      <c r="LF24" s="14" t="str">
        <f t="shared" si="150"/>
        <v/>
      </c>
      <c r="LG24" s="14" t="str">
        <f t="shared" si="151"/>
        <v/>
      </c>
      <c r="LH24" s="14" t="str">
        <f t="shared" si="152"/>
        <v/>
      </c>
      <c r="LI24" s="14" t="str">
        <f t="shared" si="153"/>
        <v/>
      </c>
      <c r="LJ24" s="14" t="str">
        <f t="shared" si="154"/>
        <v/>
      </c>
      <c r="LK24" s="14" t="str">
        <f t="shared" si="155"/>
        <v/>
      </c>
      <c r="LL24" s="14" t="str">
        <f t="shared" si="156"/>
        <v/>
      </c>
      <c r="LM24" s="14" t="str">
        <f t="shared" si="157"/>
        <v/>
      </c>
      <c r="LN24" s="14" t="str">
        <f t="shared" si="158"/>
        <v/>
      </c>
      <c r="LO24" s="14" t="str">
        <f t="shared" si="159"/>
        <v/>
      </c>
      <c r="LP24" s="14" t="str">
        <f t="shared" si="160"/>
        <v/>
      </c>
      <c r="LQ24" s="14" t="str">
        <f t="shared" si="161"/>
        <v/>
      </c>
      <c r="LR24" s="14" t="str">
        <f t="shared" si="162"/>
        <v/>
      </c>
      <c r="LS24" s="14" t="str">
        <f t="shared" si="163"/>
        <v/>
      </c>
      <c r="LT24" s="14" t="str">
        <f t="shared" si="164"/>
        <v/>
      </c>
      <c r="LU24" s="14" t="str">
        <f t="shared" si="165"/>
        <v/>
      </c>
      <c r="LV24" s="14" t="str">
        <f t="shared" si="166"/>
        <v/>
      </c>
      <c r="LW24" s="14" t="str">
        <f t="shared" si="167"/>
        <v/>
      </c>
      <c r="LX24" s="14" t="str">
        <f t="shared" si="168"/>
        <v/>
      </c>
      <c r="LY24" s="14" t="str">
        <f t="shared" si="169"/>
        <v/>
      </c>
      <c r="LZ24" s="14" t="str">
        <f t="shared" si="170"/>
        <v/>
      </c>
      <c r="MA24" s="14" t="str">
        <f t="shared" si="171"/>
        <v/>
      </c>
      <c r="MB24" s="14" t="str">
        <f t="shared" si="172"/>
        <v/>
      </c>
      <c r="MC24" s="14" t="str">
        <f t="shared" si="173"/>
        <v/>
      </c>
      <c r="MD24" s="14" t="str">
        <f t="shared" si="174"/>
        <v/>
      </c>
      <c r="ME24" s="14" t="str">
        <f t="shared" si="175"/>
        <v/>
      </c>
      <c r="MF24" s="15"/>
      <c r="MI24" s="42"/>
      <c r="MJ24" s="42"/>
      <c r="MK24" s="42"/>
      <c r="ML24" s="52" t="str">
        <f t="shared" si="21"/>
        <v/>
      </c>
      <c r="MN24" s="18" t="s">
        <v>5</v>
      </c>
    </row>
    <row r="25" spans="1:352" s="16" customFormat="1" ht="25.5">
      <c r="A25" s="50">
        <v>16</v>
      </c>
      <c r="B25" s="51" t="str">
        <f t="shared" si="4"/>
        <v/>
      </c>
      <c r="C25" s="73"/>
      <c r="D25" s="76"/>
      <c r="E25" s="76"/>
      <c r="F25" s="76"/>
      <c r="G25" s="29"/>
      <c r="H25" s="28"/>
      <c r="I25" s="29"/>
      <c r="J25" s="29"/>
      <c r="K25" s="46"/>
      <c r="L25" s="29"/>
      <c r="M25" s="46"/>
      <c r="N25" s="46"/>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82"/>
      <c r="FQ25" s="80"/>
      <c r="FR25" s="14" t="str">
        <f t="shared" si="5"/>
        <v/>
      </c>
      <c r="FS25" s="14" t="str">
        <f t="shared" si="6"/>
        <v/>
      </c>
      <c r="FT25" s="14" t="str">
        <f t="shared" si="7"/>
        <v/>
      </c>
      <c r="FU25" s="14" t="str">
        <f t="shared" si="8"/>
        <v/>
      </c>
      <c r="FV25" s="14" t="str">
        <f t="shared" si="9"/>
        <v/>
      </c>
      <c r="FW25" s="14" t="str">
        <f t="shared" si="10"/>
        <v/>
      </c>
      <c r="FX25" s="14" t="str">
        <f t="shared" si="22"/>
        <v/>
      </c>
      <c r="FY25" s="14" t="str">
        <f t="shared" si="11"/>
        <v/>
      </c>
      <c r="FZ25" s="14" t="str">
        <f t="shared" si="12"/>
        <v/>
      </c>
      <c r="GA25" s="14" t="str">
        <f t="shared" si="13"/>
        <v/>
      </c>
      <c r="GB25" s="14" t="str">
        <f t="shared" si="14"/>
        <v/>
      </c>
      <c r="GC25" s="14" t="str">
        <f t="shared" si="15"/>
        <v/>
      </c>
      <c r="GD25" s="14" t="str">
        <f t="shared" si="23"/>
        <v/>
      </c>
      <c r="GE25" s="14" t="str">
        <f t="shared" si="24"/>
        <v/>
      </c>
      <c r="GF25" s="14" t="str">
        <f t="shared" si="16"/>
        <v/>
      </c>
      <c r="GG25" s="14" t="str">
        <f t="shared" si="17"/>
        <v/>
      </c>
      <c r="GH25" s="14" t="str">
        <f t="shared" si="18"/>
        <v/>
      </c>
      <c r="GI25" s="14" t="str">
        <f t="shared" si="19"/>
        <v/>
      </c>
      <c r="GJ25" s="14" t="str">
        <f t="shared" si="20"/>
        <v/>
      </c>
      <c r="GK25" s="14" t="str">
        <f t="shared" si="25"/>
        <v/>
      </c>
      <c r="GL25" s="14" t="str">
        <f t="shared" si="26"/>
        <v/>
      </c>
      <c r="GM25" s="14" t="str">
        <f t="shared" si="27"/>
        <v/>
      </c>
      <c r="GN25" s="14" t="str">
        <f t="shared" si="28"/>
        <v/>
      </c>
      <c r="GO25" s="14" t="str">
        <f t="shared" si="29"/>
        <v/>
      </c>
      <c r="GP25" s="14" t="str">
        <f t="shared" si="30"/>
        <v/>
      </c>
      <c r="GQ25" s="14" t="str">
        <f t="shared" si="31"/>
        <v/>
      </c>
      <c r="GR25" s="14" t="str">
        <f t="shared" si="32"/>
        <v/>
      </c>
      <c r="GS25" s="14" t="str">
        <f t="shared" si="33"/>
        <v/>
      </c>
      <c r="GT25" s="14" t="str">
        <f t="shared" si="34"/>
        <v/>
      </c>
      <c r="GU25" s="14" t="str">
        <f t="shared" si="35"/>
        <v/>
      </c>
      <c r="GV25" s="14" t="str">
        <f t="shared" si="36"/>
        <v/>
      </c>
      <c r="GW25" s="14" t="str">
        <f t="shared" si="37"/>
        <v/>
      </c>
      <c r="GX25" s="14" t="str">
        <f t="shared" si="38"/>
        <v/>
      </c>
      <c r="GY25" s="14" t="str">
        <f t="shared" si="39"/>
        <v/>
      </c>
      <c r="GZ25" s="14" t="str">
        <f t="shared" si="40"/>
        <v/>
      </c>
      <c r="HA25" s="14" t="str">
        <f t="shared" si="41"/>
        <v/>
      </c>
      <c r="HB25" s="14" t="str">
        <f t="shared" si="42"/>
        <v/>
      </c>
      <c r="HC25" s="14" t="str">
        <f t="shared" si="43"/>
        <v/>
      </c>
      <c r="HD25" s="14" t="str">
        <f t="shared" si="44"/>
        <v/>
      </c>
      <c r="HE25" s="14" t="str">
        <f t="shared" si="45"/>
        <v/>
      </c>
      <c r="HF25" s="14" t="str">
        <f t="shared" si="46"/>
        <v/>
      </c>
      <c r="HG25" s="14" t="str">
        <f t="shared" si="47"/>
        <v/>
      </c>
      <c r="HH25" s="14" t="str">
        <f t="shared" si="48"/>
        <v/>
      </c>
      <c r="HI25" s="14" t="str">
        <f t="shared" si="49"/>
        <v/>
      </c>
      <c r="HJ25" s="14" t="str">
        <f t="shared" si="50"/>
        <v/>
      </c>
      <c r="HK25" s="14" t="str">
        <f t="shared" si="51"/>
        <v/>
      </c>
      <c r="HL25" s="14" t="str">
        <f t="shared" si="52"/>
        <v/>
      </c>
      <c r="HM25" s="14" t="str">
        <f t="shared" si="53"/>
        <v/>
      </c>
      <c r="HN25" s="14" t="str">
        <f t="shared" si="54"/>
        <v/>
      </c>
      <c r="HO25" s="14" t="str">
        <f t="shared" si="55"/>
        <v/>
      </c>
      <c r="HP25" s="14" t="str">
        <f t="shared" si="56"/>
        <v/>
      </c>
      <c r="HQ25" s="14" t="str">
        <f t="shared" si="57"/>
        <v/>
      </c>
      <c r="HR25" s="14" t="str">
        <f t="shared" si="58"/>
        <v/>
      </c>
      <c r="HS25" s="14" t="str">
        <f t="shared" si="59"/>
        <v/>
      </c>
      <c r="HT25" s="14" t="str">
        <f t="shared" si="60"/>
        <v/>
      </c>
      <c r="HU25" s="14" t="str">
        <f t="shared" si="61"/>
        <v/>
      </c>
      <c r="HV25" s="14" t="str">
        <f t="shared" si="62"/>
        <v/>
      </c>
      <c r="HW25" s="14" t="str">
        <f t="shared" si="63"/>
        <v/>
      </c>
      <c r="HX25" s="14" t="str">
        <f t="shared" si="64"/>
        <v/>
      </c>
      <c r="HY25" s="14" t="str">
        <f t="shared" si="65"/>
        <v/>
      </c>
      <c r="HZ25" s="14" t="str">
        <f t="shared" si="66"/>
        <v/>
      </c>
      <c r="IA25" s="14" t="str">
        <f t="shared" si="67"/>
        <v/>
      </c>
      <c r="IB25" s="14" t="str">
        <f t="shared" si="68"/>
        <v/>
      </c>
      <c r="IC25" s="14" t="str">
        <f t="shared" si="69"/>
        <v/>
      </c>
      <c r="ID25" s="14" t="str">
        <f t="shared" si="70"/>
        <v/>
      </c>
      <c r="IE25" s="14" t="str">
        <f t="shared" si="71"/>
        <v/>
      </c>
      <c r="IF25" s="14" t="str">
        <f t="shared" si="72"/>
        <v/>
      </c>
      <c r="IG25" s="14" t="str">
        <f t="shared" si="73"/>
        <v/>
      </c>
      <c r="IH25" s="14" t="str">
        <f t="shared" si="74"/>
        <v/>
      </c>
      <c r="II25" s="14" t="str">
        <f t="shared" si="75"/>
        <v/>
      </c>
      <c r="IJ25" s="14" t="str">
        <f t="shared" si="76"/>
        <v/>
      </c>
      <c r="IK25" s="14" t="str">
        <f t="shared" si="77"/>
        <v/>
      </c>
      <c r="IL25" s="14" t="str">
        <f t="shared" si="78"/>
        <v/>
      </c>
      <c r="IM25" s="14" t="str">
        <f t="shared" si="79"/>
        <v/>
      </c>
      <c r="IN25" s="14" t="str">
        <f t="shared" si="80"/>
        <v/>
      </c>
      <c r="IO25" s="14" t="str">
        <f t="shared" si="81"/>
        <v/>
      </c>
      <c r="IP25" s="14" t="str">
        <f t="shared" si="82"/>
        <v/>
      </c>
      <c r="IQ25" s="14" t="str">
        <f t="shared" si="83"/>
        <v/>
      </c>
      <c r="IR25" s="14" t="str">
        <f t="shared" si="84"/>
        <v/>
      </c>
      <c r="IS25" s="14" t="str">
        <f t="shared" si="85"/>
        <v/>
      </c>
      <c r="IT25" s="14" t="str">
        <f t="shared" si="86"/>
        <v/>
      </c>
      <c r="IU25" s="14" t="str">
        <f t="shared" si="87"/>
        <v/>
      </c>
      <c r="IV25" s="14" t="str">
        <f t="shared" si="88"/>
        <v/>
      </c>
      <c r="IW25" s="14" t="str">
        <f t="shared" si="89"/>
        <v/>
      </c>
      <c r="IX25" s="14" t="str">
        <f t="shared" si="90"/>
        <v/>
      </c>
      <c r="IY25" s="14" t="str">
        <f t="shared" si="91"/>
        <v/>
      </c>
      <c r="IZ25" s="14" t="str">
        <f t="shared" si="92"/>
        <v/>
      </c>
      <c r="JA25" s="14" t="str">
        <f t="shared" si="93"/>
        <v/>
      </c>
      <c r="JB25" s="14" t="str">
        <f t="shared" si="94"/>
        <v/>
      </c>
      <c r="JC25" s="14" t="str">
        <f t="shared" si="95"/>
        <v/>
      </c>
      <c r="JD25" s="14" t="str">
        <f t="shared" si="96"/>
        <v/>
      </c>
      <c r="JE25" s="14" t="str">
        <f t="shared" si="97"/>
        <v/>
      </c>
      <c r="JF25" s="14" t="str">
        <f t="shared" si="98"/>
        <v/>
      </c>
      <c r="JG25" s="14" t="str">
        <f t="shared" si="99"/>
        <v/>
      </c>
      <c r="JH25" s="14" t="str">
        <f t="shared" si="100"/>
        <v/>
      </c>
      <c r="JI25" s="14" t="str">
        <f t="shared" si="101"/>
        <v/>
      </c>
      <c r="JJ25" s="14" t="str">
        <f t="shared" si="102"/>
        <v/>
      </c>
      <c r="JK25" s="14" t="str">
        <f t="shared" si="103"/>
        <v/>
      </c>
      <c r="JL25" s="14" t="str">
        <f t="shared" si="104"/>
        <v/>
      </c>
      <c r="JM25" s="14" t="str">
        <f t="shared" si="105"/>
        <v/>
      </c>
      <c r="JN25" s="14" t="str">
        <f t="shared" si="106"/>
        <v/>
      </c>
      <c r="JO25" s="14" t="str">
        <f t="shared" si="107"/>
        <v/>
      </c>
      <c r="JP25" s="14" t="str">
        <f t="shared" si="108"/>
        <v/>
      </c>
      <c r="JQ25" s="14" t="str">
        <f t="shared" si="109"/>
        <v/>
      </c>
      <c r="JR25" s="14" t="str">
        <f t="shared" si="110"/>
        <v/>
      </c>
      <c r="JS25" s="14" t="str">
        <f t="shared" si="111"/>
        <v/>
      </c>
      <c r="JT25" s="14" t="str">
        <f t="shared" si="112"/>
        <v/>
      </c>
      <c r="JU25" s="14" t="str">
        <f t="shared" si="113"/>
        <v/>
      </c>
      <c r="JV25" s="14" t="str">
        <f t="shared" si="114"/>
        <v/>
      </c>
      <c r="JW25" s="14" t="str">
        <f t="shared" si="115"/>
        <v/>
      </c>
      <c r="JX25" s="14" t="str">
        <f t="shared" si="116"/>
        <v/>
      </c>
      <c r="JY25" s="14" t="str">
        <f t="shared" si="117"/>
        <v/>
      </c>
      <c r="JZ25" s="14" t="str">
        <f t="shared" si="118"/>
        <v/>
      </c>
      <c r="KA25" s="14" t="str">
        <f t="shared" si="119"/>
        <v/>
      </c>
      <c r="KB25" s="14" t="str">
        <f t="shared" si="120"/>
        <v/>
      </c>
      <c r="KC25" s="14" t="str">
        <f t="shared" si="121"/>
        <v/>
      </c>
      <c r="KD25" s="14" t="str">
        <f t="shared" si="122"/>
        <v/>
      </c>
      <c r="KE25" s="14" t="str">
        <f t="shared" si="123"/>
        <v/>
      </c>
      <c r="KF25" s="14" t="str">
        <f t="shared" si="124"/>
        <v/>
      </c>
      <c r="KG25" s="14" t="str">
        <f t="shared" si="125"/>
        <v/>
      </c>
      <c r="KH25" s="14" t="str">
        <f t="shared" si="126"/>
        <v/>
      </c>
      <c r="KI25" s="14" t="str">
        <f t="shared" si="127"/>
        <v/>
      </c>
      <c r="KJ25" s="14" t="str">
        <f t="shared" si="128"/>
        <v/>
      </c>
      <c r="KK25" s="14" t="str">
        <f t="shared" si="129"/>
        <v/>
      </c>
      <c r="KL25" s="14" t="str">
        <f t="shared" si="130"/>
        <v/>
      </c>
      <c r="KM25" s="14" t="str">
        <f t="shared" si="131"/>
        <v/>
      </c>
      <c r="KN25" s="14" t="str">
        <f t="shared" si="132"/>
        <v/>
      </c>
      <c r="KO25" s="14" t="str">
        <f t="shared" si="133"/>
        <v/>
      </c>
      <c r="KP25" s="14" t="str">
        <f t="shared" si="134"/>
        <v/>
      </c>
      <c r="KQ25" s="14" t="str">
        <f t="shared" si="135"/>
        <v/>
      </c>
      <c r="KR25" s="14" t="str">
        <f t="shared" si="136"/>
        <v/>
      </c>
      <c r="KS25" s="14" t="str">
        <f t="shared" si="137"/>
        <v/>
      </c>
      <c r="KT25" s="14" t="str">
        <f t="shared" si="138"/>
        <v/>
      </c>
      <c r="KU25" s="14" t="str">
        <f t="shared" si="139"/>
        <v/>
      </c>
      <c r="KV25" s="14" t="str">
        <f t="shared" si="140"/>
        <v/>
      </c>
      <c r="KW25" s="14" t="str">
        <f t="shared" si="141"/>
        <v/>
      </c>
      <c r="KX25" s="14" t="str">
        <f t="shared" si="142"/>
        <v/>
      </c>
      <c r="KY25" s="14" t="str">
        <f t="shared" si="143"/>
        <v/>
      </c>
      <c r="KZ25" s="14" t="str">
        <f t="shared" si="144"/>
        <v/>
      </c>
      <c r="LA25" s="14" t="str">
        <f t="shared" si="145"/>
        <v/>
      </c>
      <c r="LB25" s="14" t="str">
        <f t="shared" si="146"/>
        <v/>
      </c>
      <c r="LC25" s="14" t="str">
        <f t="shared" si="147"/>
        <v/>
      </c>
      <c r="LD25" s="14" t="str">
        <f t="shared" si="148"/>
        <v/>
      </c>
      <c r="LE25" s="14" t="str">
        <f t="shared" si="149"/>
        <v/>
      </c>
      <c r="LF25" s="14" t="str">
        <f t="shared" si="150"/>
        <v/>
      </c>
      <c r="LG25" s="14" t="str">
        <f t="shared" si="151"/>
        <v/>
      </c>
      <c r="LH25" s="14" t="str">
        <f t="shared" si="152"/>
        <v/>
      </c>
      <c r="LI25" s="14" t="str">
        <f t="shared" si="153"/>
        <v/>
      </c>
      <c r="LJ25" s="14" t="str">
        <f t="shared" si="154"/>
        <v/>
      </c>
      <c r="LK25" s="14" t="str">
        <f t="shared" si="155"/>
        <v/>
      </c>
      <c r="LL25" s="14" t="str">
        <f t="shared" si="156"/>
        <v/>
      </c>
      <c r="LM25" s="14" t="str">
        <f t="shared" si="157"/>
        <v/>
      </c>
      <c r="LN25" s="14" t="str">
        <f t="shared" si="158"/>
        <v/>
      </c>
      <c r="LO25" s="14" t="str">
        <f t="shared" si="159"/>
        <v/>
      </c>
      <c r="LP25" s="14" t="str">
        <f t="shared" si="160"/>
        <v/>
      </c>
      <c r="LQ25" s="14" t="str">
        <f t="shared" si="161"/>
        <v/>
      </c>
      <c r="LR25" s="14" t="str">
        <f t="shared" si="162"/>
        <v/>
      </c>
      <c r="LS25" s="14" t="str">
        <f t="shared" si="163"/>
        <v/>
      </c>
      <c r="LT25" s="14" t="str">
        <f t="shared" si="164"/>
        <v/>
      </c>
      <c r="LU25" s="14" t="str">
        <f t="shared" si="165"/>
        <v/>
      </c>
      <c r="LV25" s="14" t="str">
        <f t="shared" si="166"/>
        <v/>
      </c>
      <c r="LW25" s="14" t="str">
        <f t="shared" si="167"/>
        <v/>
      </c>
      <c r="LX25" s="14" t="str">
        <f t="shared" si="168"/>
        <v/>
      </c>
      <c r="LY25" s="14" t="str">
        <f t="shared" si="169"/>
        <v/>
      </c>
      <c r="LZ25" s="14" t="str">
        <f t="shared" si="170"/>
        <v/>
      </c>
      <c r="MA25" s="14" t="str">
        <f t="shared" si="171"/>
        <v/>
      </c>
      <c r="MB25" s="14" t="str">
        <f t="shared" si="172"/>
        <v/>
      </c>
      <c r="MC25" s="14" t="str">
        <f t="shared" si="173"/>
        <v/>
      </c>
      <c r="MD25" s="14" t="str">
        <f t="shared" si="174"/>
        <v/>
      </c>
      <c r="ME25" s="14" t="str">
        <f t="shared" si="175"/>
        <v/>
      </c>
      <c r="MF25" s="15"/>
      <c r="MI25" s="42"/>
      <c r="MJ25" s="42"/>
      <c r="MK25" s="42"/>
      <c r="ML25" s="52" t="str">
        <f t="shared" si="21"/>
        <v/>
      </c>
      <c r="MN25" s="18" t="s">
        <v>5</v>
      </c>
    </row>
    <row r="26" spans="1:352" s="16" customFormat="1" ht="25.5">
      <c r="A26" s="50">
        <v>17</v>
      </c>
      <c r="B26" s="51" t="str">
        <f t="shared" si="4"/>
        <v/>
      </c>
      <c r="C26" s="73"/>
      <c r="D26" s="76"/>
      <c r="E26" s="76"/>
      <c r="F26" s="76"/>
      <c r="G26" s="29"/>
      <c r="H26" s="28"/>
      <c r="I26" s="29"/>
      <c r="J26" s="29"/>
      <c r="K26" s="46"/>
      <c r="L26" s="29"/>
      <c r="M26" s="46"/>
      <c r="N26" s="46"/>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82"/>
      <c r="FQ26" s="80"/>
      <c r="FR26" s="14" t="str">
        <f t="shared" si="5"/>
        <v/>
      </c>
      <c r="FS26" s="14" t="str">
        <f t="shared" si="6"/>
        <v/>
      </c>
      <c r="FT26" s="14" t="str">
        <f t="shared" si="7"/>
        <v/>
      </c>
      <c r="FU26" s="14" t="str">
        <f t="shared" si="8"/>
        <v/>
      </c>
      <c r="FV26" s="14" t="str">
        <f t="shared" si="9"/>
        <v/>
      </c>
      <c r="FW26" s="14" t="str">
        <f t="shared" si="10"/>
        <v/>
      </c>
      <c r="FX26" s="14" t="str">
        <f t="shared" si="22"/>
        <v/>
      </c>
      <c r="FY26" s="14" t="str">
        <f t="shared" si="11"/>
        <v/>
      </c>
      <c r="FZ26" s="14" t="str">
        <f t="shared" si="12"/>
        <v/>
      </c>
      <c r="GA26" s="14" t="str">
        <f t="shared" si="13"/>
        <v/>
      </c>
      <c r="GB26" s="14" t="str">
        <f t="shared" si="14"/>
        <v/>
      </c>
      <c r="GC26" s="14" t="str">
        <f t="shared" si="15"/>
        <v/>
      </c>
      <c r="GD26" s="14" t="str">
        <f t="shared" si="23"/>
        <v/>
      </c>
      <c r="GE26" s="14" t="str">
        <f t="shared" si="24"/>
        <v/>
      </c>
      <c r="GF26" s="14" t="str">
        <f t="shared" si="16"/>
        <v/>
      </c>
      <c r="GG26" s="14" t="str">
        <f t="shared" si="17"/>
        <v/>
      </c>
      <c r="GH26" s="14" t="str">
        <f t="shared" si="18"/>
        <v/>
      </c>
      <c r="GI26" s="14" t="str">
        <f t="shared" si="19"/>
        <v/>
      </c>
      <c r="GJ26" s="14" t="str">
        <f t="shared" si="20"/>
        <v/>
      </c>
      <c r="GK26" s="14" t="str">
        <f t="shared" si="25"/>
        <v/>
      </c>
      <c r="GL26" s="14" t="str">
        <f t="shared" si="26"/>
        <v/>
      </c>
      <c r="GM26" s="14" t="str">
        <f t="shared" si="27"/>
        <v/>
      </c>
      <c r="GN26" s="14" t="str">
        <f t="shared" si="28"/>
        <v/>
      </c>
      <c r="GO26" s="14" t="str">
        <f t="shared" si="29"/>
        <v/>
      </c>
      <c r="GP26" s="14" t="str">
        <f t="shared" si="30"/>
        <v/>
      </c>
      <c r="GQ26" s="14" t="str">
        <f t="shared" si="31"/>
        <v/>
      </c>
      <c r="GR26" s="14" t="str">
        <f t="shared" si="32"/>
        <v/>
      </c>
      <c r="GS26" s="14" t="str">
        <f t="shared" si="33"/>
        <v/>
      </c>
      <c r="GT26" s="14" t="str">
        <f t="shared" si="34"/>
        <v/>
      </c>
      <c r="GU26" s="14" t="str">
        <f t="shared" si="35"/>
        <v/>
      </c>
      <c r="GV26" s="14" t="str">
        <f t="shared" si="36"/>
        <v/>
      </c>
      <c r="GW26" s="14" t="str">
        <f t="shared" si="37"/>
        <v/>
      </c>
      <c r="GX26" s="14" t="str">
        <f t="shared" si="38"/>
        <v/>
      </c>
      <c r="GY26" s="14" t="str">
        <f t="shared" si="39"/>
        <v/>
      </c>
      <c r="GZ26" s="14" t="str">
        <f t="shared" si="40"/>
        <v/>
      </c>
      <c r="HA26" s="14" t="str">
        <f t="shared" si="41"/>
        <v/>
      </c>
      <c r="HB26" s="14" t="str">
        <f t="shared" si="42"/>
        <v/>
      </c>
      <c r="HC26" s="14" t="str">
        <f t="shared" si="43"/>
        <v/>
      </c>
      <c r="HD26" s="14" t="str">
        <f t="shared" si="44"/>
        <v/>
      </c>
      <c r="HE26" s="14" t="str">
        <f t="shared" si="45"/>
        <v/>
      </c>
      <c r="HF26" s="14" t="str">
        <f t="shared" si="46"/>
        <v/>
      </c>
      <c r="HG26" s="14" t="str">
        <f t="shared" si="47"/>
        <v/>
      </c>
      <c r="HH26" s="14" t="str">
        <f t="shared" si="48"/>
        <v/>
      </c>
      <c r="HI26" s="14" t="str">
        <f t="shared" si="49"/>
        <v/>
      </c>
      <c r="HJ26" s="14" t="str">
        <f t="shared" si="50"/>
        <v/>
      </c>
      <c r="HK26" s="14" t="str">
        <f t="shared" si="51"/>
        <v/>
      </c>
      <c r="HL26" s="14" t="str">
        <f t="shared" si="52"/>
        <v/>
      </c>
      <c r="HM26" s="14" t="str">
        <f t="shared" si="53"/>
        <v/>
      </c>
      <c r="HN26" s="14" t="str">
        <f t="shared" si="54"/>
        <v/>
      </c>
      <c r="HO26" s="14" t="str">
        <f t="shared" si="55"/>
        <v/>
      </c>
      <c r="HP26" s="14" t="str">
        <f t="shared" si="56"/>
        <v/>
      </c>
      <c r="HQ26" s="14" t="str">
        <f t="shared" si="57"/>
        <v/>
      </c>
      <c r="HR26" s="14" t="str">
        <f t="shared" si="58"/>
        <v/>
      </c>
      <c r="HS26" s="14" t="str">
        <f t="shared" si="59"/>
        <v/>
      </c>
      <c r="HT26" s="14" t="str">
        <f t="shared" si="60"/>
        <v/>
      </c>
      <c r="HU26" s="14" t="str">
        <f t="shared" si="61"/>
        <v/>
      </c>
      <c r="HV26" s="14" t="str">
        <f t="shared" si="62"/>
        <v/>
      </c>
      <c r="HW26" s="14" t="str">
        <f t="shared" si="63"/>
        <v/>
      </c>
      <c r="HX26" s="14" t="str">
        <f t="shared" si="64"/>
        <v/>
      </c>
      <c r="HY26" s="14" t="str">
        <f t="shared" si="65"/>
        <v/>
      </c>
      <c r="HZ26" s="14" t="str">
        <f t="shared" si="66"/>
        <v/>
      </c>
      <c r="IA26" s="14" t="str">
        <f t="shared" si="67"/>
        <v/>
      </c>
      <c r="IB26" s="14" t="str">
        <f t="shared" si="68"/>
        <v/>
      </c>
      <c r="IC26" s="14" t="str">
        <f t="shared" si="69"/>
        <v/>
      </c>
      <c r="ID26" s="14" t="str">
        <f t="shared" si="70"/>
        <v/>
      </c>
      <c r="IE26" s="14" t="str">
        <f t="shared" si="71"/>
        <v/>
      </c>
      <c r="IF26" s="14" t="str">
        <f t="shared" si="72"/>
        <v/>
      </c>
      <c r="IG26" s="14" t="str">
        <f t="shared" si="73"/>
        <v/>
      </c>
      <c r="IH26" s="14" t="str">
        <f t="shared" si="74"/>
        <v/>
      </c>
      <c r="II26" s="14" t="str">
        <f t="shared" si="75"/>
        <v/>
      </c>
      <c r="IJ26" s="14" t="str">
        <f t="shared" si="76"/>
        <v/>
      </c>
      <c r="IK26" s="14" t="str">
        <f t="shared" si="77"/>
        <v/>
      </c>
      <c r="IL26" s="14" t="str">
        <f t="shared" si="78"/>
        <v/>
      </c>
      <c r="IM26" s="14" t="str">
        <f t="shared" si="79"/>
        <v/>
      </c>
      <c r="IN26" s="14" t="str">
        <f t="shared" si="80"/>
        <v/>
      </c>
      <c r="IO26" s="14" t="str">
        <f t="shared" si="81"/>
        <v/>
      </c>
      <c r="IP26" s="14" t="str">
        <f t="shared" si="82"/>
        <v/>
      </c>
      <c r="IQ26" s="14" t="str">
        <f t="shared" si="83"/>
        <v/>
      </c>
      <c r="IR26" s="14" t="str">
        <f t="shared" si="84"/>
        <v/>
      </c>
      <c r="IS26" s="14" t="str">
        <f t="shared" si="85"/>
        <v/>
      </c>
      <c r="IT26" s="14" t="str">
        <f t="shared" si="86"/>
        <v/>
      </c>
      <c r="IU26" s="14" t="str">
        <f t="shared" si="87"/>
        <v/>
      </c>
      <c r="IV26" s="14" t="str">
        <f t="shared" si="88"/>
        <v/>
      </c>
      <c r="IW26" s="14" t="str">
        <f t="shared" si="89"/>
        <v/>
      </c>
      <c r="IX26" s="14" t="str">
        <f t="shared" si="90"/>
        <v/>
      </c>
      <c r="IY26" s="14" t="str">
        <f t="shared" si="91"/>
        <v/>
      </c>
      <c r="IZ26" s="14" t="str">
        <f t="shared" si="92"/>
        <v/>
      </c>
      <c r="JA26" s="14" t="str">
        <f t="shared" si="93"/>
        <v/>
      </c>
      <c r="JB26" s="14" t="str">
        <f t="shared" si="94"/>
        <v/>
      </c>
      <c r="JC26" s="14" t="str">
        <f t="shared" si="95"/>
        <v/>
      </c>
      <c r="JD26" s="14" t="str">
        <f t="shared" si="96"/>
        <v/>
      </c>
      <c r="JE26" s="14" t="str">
        <f t="shared" si="97"/>
        <v/>
      </c>
      <c r="JF26" s="14" t="str">
        <f t="shared" si="98"/>
        <v/>
      </c>
      <c r="JG26" s="14" t="str">
        <f t="shared" si="99"/>
        <v/>
      </c>
      <c r="JH26" s="14" t="str">
        <f t="shared" si="100"/>
        <v/>
      </c>
      <c r="JI26" s="14" t="str">
        <f t="shared" si="101"/>
        <v/>
      </c>
      <c r="JJ26" s="14" t="str">
        <f t="shared" si="102"/>
        <v/>
      </c>
      <c r="JK26" s="14" t="str">
        <f t="shared" si="103"/>
        <v/>
      </c>
      <c r="JL26" s="14" t="str">
        <f t="shared" si="104"/>
        <v/>
      </c>
      <c r="JM26" s="14" t="str">
        <f t="shared" si="105"/>
        <v/>
      </c>
      <c r="JN26" s="14" t="str">
        <f t="shared" si="106"/>
        <v/>
      </c>
      <c r="JO26" s="14" t="str">
        <f t="shared" si="107"/>
        <v/>
      </c>
      <c r="JP26" s="14" t="str">
        <f t="shared" si="108"/>
        <v/>
      </c>
      <c r="JQ26" s="14" t="str">
        <f t="shared" si="109"/>
        <v/>
      </c>
      <c r="JR26" s="14" t="str">
        <f t="shared" si="110"/>
        <v/>
      </c>
      <c r="JS26" s="14" t="str">
        <f t="shared" si="111"/>
        <v/>
      </c>
      <c r="JT26" s="14" t="str">
        <f t="shared" si="112"/>
        <v/>
      </c>
      <c r="JU26" s="14" t="str">
        <f t="shared" si="113"/>
        <v/>
      </c>
      <c r="JV26" s="14" t="str">
        <f t="shared" si="114"/>
        <v/>
      </c>
      <c r="JW26" s="14" t="str">
        <f t="shared" si="115"/>
        <v/>
      </c>
      <c r="JX26" s="14" t="str">
        <f t="shared" si="116"/>
        <v/>
      </c>
      <c r="JY26" s="14" t="str">
        <f t="shared" si="117"/>
        <v/>
      </c>
      <c r="JZ26" s="14" t="str">
        <f t="shared" si="118"/>
        <v/>
      </c>
      <c r="KA26" s="14" t="str">
        <f t="shared" si="119"/>
        <v/>
      </c>
      <c r="KB26" s="14" t="str">
        <f t="shared" si="120"/>
        <v/>
      </c>
      <c r="KC26" s="14" t="str">
        <f t="shared" si="121"/>
        <v/>
      </c>
      <c r="KD26" s="14" t="str">
        <f t="shared" si="122"/>
        <v/>
      </c>
      <c r="KE26" s="14" t="str">
        <f t="shared" si="123"/>
        <v/>
      </c>
      <c r="KF26" s="14" t="str">
        <f t="shared" si="124"/>
        <v/>
      </c>
      <c r="KG26" s="14" t="str">
        <f t="shared" si="125"/>
        <v/>
      </c>
      <c r="KH26" s="14" t="str">
        <f t="shared" si="126"/>
        <v/>
      </c>
      <c r="KI26" s="14" t="str">
        <f t="shared" si="127"/>
        <v/>
      </c>
      <c r="KJ26" s="14" t="str">
        <f t="shared" si="128"/>
        <v/>
      </c>
      <c r="KK26" s="14" t="str">
        <f t="shared" si="129"/>
        <v/>
      </c>
      <c r="KL26" s="14" t="str">
        <f t="shared" si="130"/>
        <v/>
      </c>
      <c r="KM26" s="14" t="str">
        <f t="shared" si="131"/>
        <v/>
      </c>
      <c r="KN26" s="14" t="str">
        <f t="shared" si="132"/>
        <v/>
      </c>
      <c r="KO26" s="14" t="str">
        <f t="shared" si="133"/>
        <v/>
      </c>
      <c r="KP26" s="14" t="str">
        <f t="shared" si="134"/>
        <v/>
      </c>
      <c r="KQ26" s="14" t="str">
        <f t="shared" si="135"/>
        <v/>
      </c>
      <c r="KR26" s="14" t="str">
        <f t="shared" si="136"/>
        <v/>
      </c>
      <c r="KS26" s="14" t="str">
        <f t="shared" si="137"/>
        <v/>
      </c>
      <c r="KT26" s="14" t="str">
        <f t="shared" si="138"/>
        <v/>
      </c>
      <c r="KU26" s="14" t="str">
        <f t="shared" si="139"/>
        <v/>
      </c>
      <c r="KV26" s="14" t="str">
        <f t="shared" si="140"/>
        <v/>
      </c>
      <c r="KW26" s="14" t="str">
        <f t="shared" si="141"/>
        <v/>
      </c>
      <c r="KX26" s="14" t="str">
        <f t="shared" si="142"/>
        <v/>
      </c>
      <c r="KY26" s="14" t="str">
        <f t="shared" si="143"/>
        <v/>
      </c>
      <c r="KZ26" s="14" t="str">
        <f t="shared" si="144"/>
        <v/>
      </c>
      <c r="LA26" s="14" t="str">
        <f t="shared" si="145"/>
        <v/>
      </c>
      <c r="LB26" s="14" t="str">
        <f t="shared" si="146"/>
        <v/>
      </c>
      <c r="LC26" s="14" t="str">
        <f t="shared" si="147"/>
        <v/>
      </c>
      <c r="LD26" s="14" t="str">
        <f t="shared" si="148"/>
        <v/>
      </c>
      <c r="LE26" s="14" t="str">
        <f t="shared" si="149"/>
        <v/>
      </c>
      <c r="LF26" s="14" t="str">
        <f t="shared" si="150"/>
        <v/>
      </c>
      <c r="LG26" s="14" t="str">
        <f t="shared" si="151"/>
        <v/>
      </c>
      <c r="LH26" s="14" t="str">
        <f t="shared" si="152"/>
        <v/>
      </c>
      <c r="LI26" s="14" t="str">
        <f t="shared" si="153"/>
        <v/>
      </c>
      <c r="LJ26" s="14" t="str">
        <f t="shared" si="154"/>
        <v/>
      </c>
      <c r="LK26" s="14" t="str">
        <f t="shared" si="155"/>
        <v/>
      </c>
      <c r="LL26" s="14" t="str">
        <f t="shared" si="156"/>
        <v/>
      </c>
      <c r="LM26" s="14" t="str">
        <f t="shared" si="157"/>
        <v/>
      </c>
      <c r="LN26" s="14" t="str">
        <f t="shared" si="158"/>
        <v/>
      </c>
      <c r="LO26" s="14" t="str">
        <f t="shared" si="159"/>
        <v/>
      </c>
      <c r="LP26" s="14" t="str">
        <f t="shared" si="160"/>
        <v/>
      </c>
      <c r="LQ26" s="14" t="str">
        <f t="shared" si="161"/>
        <v/>
      </c>
      <c r="LR26" s="14" t="str">
        <f t="shared" si="162"/>
        <v/>
      </c>
      <c r="LS26" s="14" t="str">
        <f t="shared" si="163"/>
        <v/>
      </c>
      <c r="LT26" s="14" t="str">
        <f t="shared" si="164"/>
        <v/>
      </c>
      <c r="LU26" s="14" t="str">
        <f t="shared" si="165"/>
        <v/>
      </c>
      <c r="LV26" s="14" t="str">
        <f t="shared" si="166"/>
        <v/>
      </c>
      <c r="LW26" s="14" t="str">
        <f t="shared" si="167"/>
        <v/>
      </c>
      <c r="LX26" s="14" t="str">
        <f t="shared" si="168"/>
        <v/>
      </c>
      <c r="LY26" s="14" t="str">
        <f t="shared" si="169"/>
        <v/>
      </c>
      <c r="LZ26" s="14" t="str">
        <f t="shared" si="170"/>
        <v/>
      </c>
      <c r="MA26" s="14" t="str">
        <f t="shared" si="171"/>
        <v/>
      </c>
      <c r="MB26" s="14" t="str">
        <f t="shared" si="172"/>
        <v/>
      </c>
      <c r="MC26" s="14" t="str">
        <f t="shared" si="173"/>
        <v/>
      </c>
      <c r="MD26" s="14" t="str">
        <f t="shared" si="174"/>
        <v/>
      </c>
      <c r="ME26" s="14" t="str">
        <f t="shared" si="175"/>
        <v/>
      </c>
      <c r="MF26" s="15"/>
      <c r="MI26" s="42"/>
      <c r="MJ26" s="42"/>
      <c r="MK26" s="42"/>
      <c r="ML26" s="52" t="str">
        <f t="shared" si="21"/>
        <v/>
      </c>
      <c r="MN26" s="18" t="s">
        <v>5</v>
      </c>
    </row>
    <row r="27" spans="1:352" s="16" customFormat="1" ht="25.5">
      <c r="A27" s="50">
        <v>18</v>
      </c>
      <c r="B27" s="51" t="str">
        <f t="shared" si="4"/>
        <v/>
      </c>
      <c r="C27" s="73"/>
      <c r="D27" s="76"/>
      <c r="E27" s="76"/>
      <c r="F27" s="76"/>
      <c r="G27" s="29"/>
      <c r="H27" s="28"/>
      <c r="I27" s="29"/>
      <c r="J27" s="29"/>
      <c r="K27" s="46"/>
      <c r="L27" s="29"/>
      <c r="M27" s="46"/>
      <c r="N27" s="46"/>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82"/>
      <c r="FQ27" s="80"/>
      <c r="FR27" s="14" t="str">
        <f t="shared" si="5"/>
        <v/>
      </c>
      <c r="FS27" s="14" t="str">
        <f t="shared" si="6"/>
        <v/>
      </c>
      <c r="FT27" s="14" t="str">
        <f t="shared" si="7"/>
        <v/>
      </c>
      <c r="FU27" s="14" t="str">
        <f t="shared" si="8"/>
        <v/>
      </c>
      <c r="FV27" s="14" t="str">
        <f t="shared" si="9"/>
        <v/>
      </c>
      <c r="FW27" s="14" t="str">
        <f t="shared" si="10"/>
        <v/>
      </c>
      <c r="FX27" s="14" t="str">
        <f t="shared" si="22"/>
        <v/>
      </c>
      <c r="FY27" s="14" t="str">
        <f t="shared" si="11"/>
        <v/>
      </c>
      <c r="FZ27" s="14" t="str">
        <f t="shared" si="12"/>
        <v/>
      </c>
      <c r="GA27" s="14" t="str">
        <f t="shared" si="13"/>
        <v/>
      </c>
      <c r="GB27" s="14" t="str">
        <f t="shared" si="14"/>
        <v/>
      </c>
      <c r="GC27" s="14" t="str">
        <f t="shared" si="15"/>
        <v/>
      </c>
      <c r="GD27" s="14" t="str">
        <f t="shared" si="23"/>
        <v/>
      </c>
      <c r="GE27" s="14" t="str">
        <f t="shared" si="24"/>
        <v/>
      </c>
      <c r="GF27" s="14" t="str">
        <f t="shared" si="16"/>
        <v/>
      </c>
      <c r="GG27" s="14" t="str">
        <f t="shared" si="17"/>
        <v/>
      </c>
      <c r="GH27" s="14" t="str">
        <f t="shared" si="18"/>
        <v/>
      </c>
      <c r="GI27" s="14" t="str">
        <f t="shared" si="19"/>
        <v/>
      </c>
      <c r="GJ27" s="14" t="str">
        <f t="shared" si="20"/>
        <v/>
      </c>
      <c r="GK27" s="14" t="str">
        <f t="shared" si="25"/>
        <v/>
      </c>
      <c r="GL27" s="14" t="str">
        <f t="shared" si="26"/>
        <v/>
      </c>
      <c r="GM27" s="14" t="str">
        <f t="shared" si="27"/>
        <v/>
      </c>
      <c r="GN27" s="14" t="str">
        <f t="shared" si="28"/>
        <v/>
      </c>
      <c r="GO27" s="14" t="str">
        <f t="shared" si="29"/>
        <v/>
      </c>
      <c r="GP27" s="14" t="str">
        <f t="shared" si="30"/>
        <v/>
      </c>
      <c r="GQ27" s="14" t="str">
        <f t="shared" si="31"/>
        <v/>
      </c>
      <c r="GR27" s="14" t="str">
        <f t="shared" si="32"/>
        <v/>
      </c>
      <c r="GS27" s="14" t="str">
        <f t="shared" si="33"/>
        <v/>
      </c>
      <c r="GT27" s="14" t="str">
        <f t="shared" si="34"/>
        <v/>
      </c>
      <c r="GU27" s="14" t="str">
        <f t="shared" si="35"/>
        <v/>
      </c>
      <c r="GV27" s="14" t="str">
        <f t="shared" si="36"/>
        <v/>
      </c>
      <c r="GW27" s="14" t="str">
        <f t="shared" si="37"/>
        <v/>
      </c>
      <c r="GX27" s="14" t="str">
        <f t="shared" si="38"/>
        <v/>
      </c>
      <c r="GY27" s="14" t="str">
        <f t="shared" si="39"/>
        <v/>
      </c>
      <c r="GZ27" s="14" t="str">
        <f t="shared" si="40"/>
        <v/>
      </c>
      <c r="HA27" s="14" t="str">
        <f t="shared" si="41"/>
        <v/>
      </c>
      <c r="HB27" s="14" t="str">
        <f t="shared" si="42"/>
        <v/>
      </c>
      <c r="HC27" s="14" t="str">
        <f t="shared" si="43"/>
        <v/>
      </c>
      <c r="HD27" s="14" t="str">
        <f t="shared" si="44"/>
        <v/>
      </c>
      <c r="HE27" s="14" t="str">
        <f t="shared" si="45"/>
        <v/>
      </c>
      <c r="HF27" s="14" t="str">
        <f t="shared" si="46"/>
        <v/>
      </c>
      <c r="HG27" s="14" t="str">
        <f t="shared" si="47"/>
        <v/>
      </c>
      <c r="HH27" s="14" t="str">
        <f t="shared" si="48"/>
        <v/>
      </c>
      <c r="HI27" s="14" t="str">
        <f t="shared" si="49"/>
        <v/>
      </c>
      <c r="HJ27" s="14" t="str">
        <f t="shared" si="50"/>
        <v/>
      </c>
      <c r="HK27" s="14" t="str">
        <f t="shared" si="51"/>
        <v/>
      </c>
      <c r="HL27" s="14" t="str">
        <f t="shared" si="52"/>
        <v/>
      </c>
      <c r="HM27" s="14" t="str">
        <f t="shared" si="53"/>
        <v/>
      </c>
      <c r="HN27" s="14" t="str">
        <f t="shared" si="54"/>
        <v/>
      </c>
      <c r="HO27" s="14" t="str">
        <f t="shared" si="55"/>
        <v/>
      </c>
      <c r="HP27" s="14" t="str">
        <f t="shared" si="56"/>
        <v/>
      </c>
      <c r="HQ27" s="14" t="str">
        <f t="shared" si="57"/>
        <v/>
      </c>
      <c r="HR27" s="14" t="str">
        <f t="shared" si="58"/>
        <v/>
      </c>
      <c r="HS27" s="14" t="str">
        <f t="shared" si="59"/>
        <v/>
      </c>
      <c r="HT27" s="14" t="str">
        <f t="shared" si="60"/>
        <v/>
      </c>
      <c r="HU27" s="14" t="str">
        <f t="shared" si="61"/>
        <v/>
      </c>
      <c r="HV27" s="14" t="str">
        <f t="shared" si="62"/>
        <v/>
      </c>
      <c r="HW27" s="14" t="str">
        <f t="shared" si="63"/>
        <v/>
      </c>
      <c r="HX27" s="14" t="str">
        <f t="shared" si="64"/>
        <v/>
      </c>
      <c r="HY27" s="14" t="str">
        <f t="shared" si="65"/>
        <v/>
      </c>
      <c r="HZ27" s="14" t="str">
        <f t="shared" si="66"/>
        <v/>
      </c>
      <c r="IA27" s="14" t="str">
        <f t="shared" si="67"/>
        <v/>
      </c>
      <c r="IB27" s="14" t="str">
        <f t="shared" si="68"/>
        <v/>
      </c>
      <c r="IC27" s="14" t="str">
        <f t="shared" si="69"/>
        <v/>
      </c>
      <c r="ID27" s="14" t="str">
        <f t="shared" si="70"/>
        <v/>
      </c>
      <c r="IE27" s="14" t="str">
        <f t="shared" si="71"/>
        <v/>
      </c>
      <c r="IF27" s="14" t="str">
        <f t="shared" si="72"/>
        <v/>
      </c>
      <c r="IG27" s="14" t="str">
        <f t="shared" si="73"/>
        <v/>
      </c>
      <c r="IH27" s="14" t="str">
        <f t="shared" si="74"/>
        <v/>
      </c>
      <c r="II27" s="14" t="str">
        <f t="shared" si="75"/>
        <v/>
      </c>
      <c r="IJ27" s="14" t="str">
        <f t="shared" si="76"/>
        <v/>
      </c>
      <c r="IK27" s="14" t="str">
        <f t="shared" si="77"/>
        <v/>
      </c>
      <c r="IL27" s="14" t="str">
        <f t="shared" si="78"/>
        <v/>
      </c>
      <c r="IM27" s="14" t="str">
        <f t="shared" si="79"/>
        <v/>
      </c>
      <c r="IN27" s="14" t="str">
        <f t="shared" si="80"/>
        <v/>
      </c>
      <c r="IO27" s="14" t="str">
        <f t="shared" si="81"/>
        <v/>
      </c>
      <c r="IP27" s="14" t="str">
        <f t="shared" si="82"/>
        <v/>
      </c>
      <c r="IQ27" s="14" t="str">
        <f t="shared" si="83"/>
        <v/>
      </c>
      <c r="IR27" s="14" t="str">
        <f t="shared" si="84"/>
        <v/>
      </c>
      <c r="IS27" s="14" t="str">
        <f t="shared" si="85"/>
        <v/>
      </c>
      <c r="IT27" s="14" t="str">
        <f t="shared" si="86"/>
        <v/>
      </c>
      <c r="IU27" s="14" t="str">
        <f t="shared" si="87"/>
        <v/>
      </c>
      <c r="IV27" s="14" t="str">
        <f t="shared" si="88"/>
        <v/>
      </c>
      <c r="IW27" s="14" t="str">
        <f t="shared" si="89"/>
        <v/>
      </c>
      <c r="IX27" s="14" t="str">
        <f t="shared" si="90"/>
        <v/>
      </c>
      <c r="IY27" s="14" t="str">
        <f t="shared" si="91"/>
        <v/>
      </c>
      <c r="IZ27" s="14" t="str">
        <f t="shared" si="92"/>
        <v/>
      </c>
      <c r="JA27" s="14" t="str">
        <f t="shared" si="93"/>
        <v/>
      </c>
      <c r="JB27" s="14" t="str">
        <f t="shared" si="94"/>
        <v/>
      </c>
      <c r="JC27" s="14" t="str">
        <f t="shared" si="95"/>
        <v/>
      </c>
      <c r="JD27" s="14" t="str">
        <f t="shared" si="96"/>
        <v/>
      </c>
      <c r="JE27" s="14" t="str">
        <f t="shared" si="97"/>
        <v/>
      </c>
      <c r="JF27" s="14" t="str">
        <f t="shared" si="98"/>
        <v/>
      </c>
      <c r="JG27" s="14" t="str">
        <f t="shared" si="99"/>
        <v/>
      </c>
      <c r="JH27" s="14" t="str">
        <f t="shared" si="100"/>
        <v/>
      </c>
      <c r="JI27" s="14" t="str">
        <f t="shared" si="101"/>
        <v/>
      </c>
      <c r="JJ27" s="14" t="str">
        <f t="shared" si="102"/>
        <v/>
      </c>
      <c r="JK27" s="14" t="str">
        <f t="shared" si="103"/>
        <v/>
      </c>
      <c r="JL27" s="14" t="str">
        <f t="shared" si="104"/>
        <v/>
      </c>
      <c r="JM27" s="14" t="str">
        <f t="shared" si="105"/>
        <v/>
      </c>
      <c r="JN27" s="14" t="str">
        <f t="shared" si="106"/>
        <v/>
      </c>
      <c r="JO27" s="14" t="str">
        <f t="shared" si="107"/>
        <v/>
      </c>
      <c r="JP27" s="14" t="str">
        <f t="shared" si="108"/>
        <v/>
      </c>
      <c r="JQ27" s="14" t="str">
        <f t="shared" si="109"/>
        <v/>
      </c>
      <c r="JR27" s="14" t="str">
        <f t="shared" si="110"/>
        <v/>
      </c>
      <c r="JS27" s="14" t="str">
        <f t="shared" si="111"/>
        <v/>
      </c>
      <c r="JT27" s="14" t="str">
        <f t="shared" si="112"/>
        <v/>
      </c>
      <c r="JU27" s="14" t="str">
        <f t="shared" si="113"/>
        <v/>
      </c>
      <c r="JV27" s="14" t="str">
        <f t="shared" si="114"/>
        <v/>
      </c>
      <c r="JW27" s="14" t="str">
        <f t="shared" si="115"/>
        <v/>
      </c>
      <c r="JX27" s="14" t="str">
        <f t="shared" si="116"/>
        <v/>
      </c>
      <c r="JY27" s="14" t="str">
        <f t="shared" si="117"/>
        <v/>
      </c>
      <c r="JZ27" s="14" t="str">
        <f t="shared" si="118"/>
        <v/>
      </c>
      <c r="KA27" s="14" t="str">
        <f t="shared" si="119"/>
        <v/>
      </c>
      <c r="KB27" s="14" t="str">
        <f t="shared" si="120"/>
        <v/>
      </c>
      <c r="KC27" s="14" t="str">
        <f t="shared" si="121"/>
        <v/>
      </c>
      <c r="KD27" s="14" t="str">
        <f t="shared" si="122"/>
        <v/>
      </c>
      <c r="KE27" s="14" t="str">
        <f t="shared" si="123"/>
        <v/>
      </c>
      <c r="KF27" s="14" t="str">
        <f t="shared" si="124"/>
        <v/>
      </c>
      <c r="KG27" s="14" t="str">
        <f t="shared" si="125"/>
        <v/>
      </c>
      <c r="KH27" s="14" t="str">
        <f t="shared" si="126"/>
        <v/>
      </c>
      <c r="KI27" s="14" t="str">
        <f t="shared" si="127"/>
        <v/>
      </c>
      <c r="KJ27" s="14" t="str">
        <f t="shared" si="128"/>
        <v/>
      </c>
      <c r="KK27" s="14" t="str">
        <f t="shared" si="129"/>
        <v/>
      </c>
      <c r="KL27" s="14" t="str">
        <f t="shared" si="130"/>
        <v/>
      </c>
      <c r="KM27" s="14" t="str">
        <f t="shared" si="131"/>
        <v/>
      </c>
      <c r="KN27" s="14" t="str">
        <f t="shared" si="132"/>
        <v/>
      </c>
      <c r="KO27" s="14" t="str">
        <f t="shared" si="133"/>
        <v/>
      </c>
      <c r="KP27" s="14" t="str">
        <f t="shared" si="134"/>
        <v/>
      </c>
      <c r="KQ27" s="14" t="str">
        <f t="shared" si="135"/>
        <v/>
      </c>
      <c r="KR27" s="14" t="str">
        <f t="shared" si="136"/>
        <v/>
      </c>
      <c r="KS27" s="14" t="str">
        <f t="shared" si="137"/>
        <v/>
      </c>
      <c r="KT27" s="14" t="str">
        <f t="shared" si="138"/>
        <v/>
      </c>
      <c r="KU27" s="14" t="str">
        <f t="shared" si="139"/>
        <v/>
      </c>
      <c r="KV27" s="14" t="str">
        <f t="shared" si="140"/>
        <v/>
      </c>
      <c r="KW27" s="14" t="str">
        <f t="shared" si="141"/>
        <v/>
      </c>
      <c r="KX27" s="14" t="str">
        <f t="shared" si="142"/>
        <v/>
      </c>
      <c r="KY27" s="14" t="str">
        <f t="shared" si="143"/>
        <v/>
      </c>
      <c r="KZ27" s="14" t="str">
        <f t="shared" si="144"/>
        <v/>
      </c>
      <c r="LA27" s="14" t="str">
        <f t="shared" si="145"/>
        <v/>
      </c>
      <c r="LB27" s="14" t="str">
        <f t="shared" si="146"/>
        <v/>
      </c>
      <c r="LC27" s="14" t="str">
        <f t="shared" si="147"/>
        <v/>
      </c>
      <c r="LD27" s="14" t="str">
        <f t="shared" si="148"/>
        <v/>
      </c>
      <c r="LE27" s="14" t="str">
        <f t="shared" si="149"/>
        <v/>
      </c>
      <c r="LF27" s="14" t="str">
        <f t="shared" si="150"/>
        <v/>
      </c>
      <c r="LG27" s="14" t="str">
        <f t="shared" si="151"/>
        <v/>
      </c>
      <c r="LH27" s="14" t="str">
        <f t="shared" si="152"/>
        <v/>
      </c>
      <c r="LI27" s="14" t="str">
        <f t="shared" si="153"/>
        <v/>
      </c>
      <c r="LJ27" s="14" t="str">
        <f t="shared" si="154"/>
        <v/>
      </c>
      <c r="LK27" s="14" t="str">
        <f t="shared" si="155"/>
        <v/>
      </c>
      <c r="LL27" s="14" t="str">
        <f t="shared" si="156"/>
        <v/>
      </c>
      <c r="LM27" s="14" t="str">
        <f t="shared" si="157"/>
        <v/>
      </c>
      <c r="LN27" s="14" t="str">
        <f t="shared" si="158"/>
        <v/>
      </c>
      <c r="LO27" s="14" t="str">
        <f t="shared" si="159"/>
        <v/>
      </c>
      <c r="LP27" s="14" t="str">
        <f t="shared" si="160"/>
        <v/>
      </c>
      <c r="LQ27" s="14" t="str">
        <f t="shared" si="161"/>
        <v/>
      </c>
      <c r="LR27" s="14" t="str">
        <f t="shared" si="162"/>
        <v/>
      </c>
      <c r="LS27" s="14" t="str">
        <f t="shared" si="163"/>
        <v/>
      </c>
      <c r="LT27" s="14" t="str">
        <f t="shared" si="164"/>
        <v/>
      </c>
      <c r="LU27" s="14" t="str">
        <f t="shared" si="165"/>
        <v/>
      </c>
      <c r="LV27" s="14" t="str">
        <f t="shared" si="166"/>
        <v/>
      </c>
      <c r="LW27" s="14" t="str">
        <f t="shared" si="167"/>
        <v/>
      </c>
      <c r="LX27" s="14" t="str">
        <f t="shared" si="168"/>
        <v/>
      </c>
      <c r="LY27" s="14" t="str">
        <f t="shared" si="169"/>
        <v/>
      </c>
      <c r="LZ27" s="14" t="str">
        <f t="shared" si="170"/>
        <v/>
      </c>
      <c r="MA27" s="14" t="str">
        <f t="shared" si="171"/>
        <v/>
      </c>
      <c r="MB27" s="14" t="str">
        <f t="shared" si="172"/>
        <v/>
      </c>
      <c r="MC27" s="14" t="str">
        <f t="shared" si="173"/>
        <v/>
      </c>
      <c r="MD27" s="14" t="str">
        <f t="shared" si="174"/>
        <v/>
      </c>
      <c r="ME27" s="14" t="str">
        <f t="shared" si="175"/>
        <v/>
      </c>
      <c r="MF27" s="15"/>
      <c r="MI27" s="42"/>
      <c r="MJ27" s="42"/>
      <c r="MK27" s="42"/>
      <c r="ML27" s="52" t="str">
        <f t="shared" si="21"/>
        <v/>
      </c>
      <c r="MN27" s="18" t="s">
        <v>5</v>
      </c>
    </row>
    <row r="28" spans="1:352" s="16" customFormat="1" ht="25.5">
      <c r="A28" s="50">
        <v>19</v>
      </c>
      <c r="B28" s="51" t="str">
        <f t="shared" si="4"/>
        <v/>
      </c>
      <c r="C28" s="73"/>
      <c r="D28" s="76"/>
      <c r="E28" s="76"/>
      <c r="F28" s="76"/>
      <c r="G28" s="29"/>
      <c r="H28" s="28"/>
      <c r="I28" s="29"/>
      <c r="J28" s="29"/>
      <c r="K28" s="46"/>
      <c r="L28" s="29"/>
      <c r="M28" s="46"/>
      <c r="N28" s="46"/>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82"/>
      <c r="FQ28" s="80"/>
      <c r="FR28" s="14" t="str">
        <f t="shared" si="5"/>
        <v/>
      </c>
      <c r="FS28" s="14" t="str">
        <f t="shared" si="6"/>
        <v/>
      </c>
      <c r="FT28" s="14" t="str">
        <f t="shared" si="7"/>
        <v/>
      </c>
      <c r="FU28" s="14" t="str">
        <f t="shared" si="8"/>
        <v/>
      </c>
      <c r="FV28" s="14" t="str">
        <f t="shared" si="9"/>
        <v/>
      </c>
      <c r="FW28" s="14" t="str">
        <f t="shared" si="10"/>
        <v/>
      </c>
      <c r="FX28" s="14" t="str">
        <f t="shared" si="22"/>
        <v/>
      </c>
      <c r="FY28" s="14" t="str">
        <f t="shared" si="11"/>
        <v/>
      </c>
      <c r="FZ28" s="14" t="str">
        <f t="shared" si="12"/>
        <v/>
      </c>
      <c r="GA28" s="14" t="str">
        <f t="shared" si="13"/>
        <v/>
      </c>
      <c r="GB28" s="14" t="str">
        <f t="shared" si="14"/>
        <v/>
      </c>
      <c r="GC28" s="14" t="str">
        <f t="shared" si="15"/>
        <v/>
      </c>
      <c r="GD28" s="14" t="str">
        <f t="shared" si="23"/>
        <v/>
      </c>
      <c r="GE28" s="14" t="str">
        <f t="shared" si="24"/>
        <v/>
      </c>
      <c r="GF28" s="14" t="str">
        <f t="shared" si="16"/>
        <v/>
      </c>
      <c r="GG28" s="14" t="str">
        <f t="shared" si="17"/>
        <v/>
      </c>
      <c r="GH28" s="14" t="str">
        <f t="shared" si="18"/>
        <v/>
      </c>
      <c r="GI28" s="14" t="str">
        <f t="shared" si="19"/>
        <v/>
      </c>
      <c r="GJ28" s="14" t="str">
        <f t="shared" si="20"/>
        <v/>
      </c>
      <c r="GK28" s="14" t="str">
        <f t="shared" si="25"/>
        <v/>
      </c>
      <c r="GL28" s="14" t="str">
        <f t="shared" si="26"/>
        <v/>
      </c>
      <c r="GM28" s="14" t="str">
        <f t="shared" si="27"/>
        <v/>
      </c>
      <c r="GN28" s="14" t="str">
        <f t="shared" si="28"/>
        <v/>
      </c>
      <c r="GO28" s="14" t="str">
        <f t="shared" si="29"/>
        <v/>
      </c>
      <c r="GP28" s="14" t="str">
        <f t="shared" si="30"/>
        <v/>
      </c>
      <c r="GQ28" s="14" t="str">
        <f t="shared" si="31"/>
        <v/>
      </c>
      <c r="GR28" s="14" t="str">
        <f t="shared" si="32"/>
        <v/>
      </c>
      <c r="GS28" s="14" t="str">
        <f t="shared" si="33"/>
        <v/>
      </c>
      <c r="GT28" s="14" t="str">
        <f t="shared" si="34"/>
        <v/>
      </c>
      <c r="GU28" s="14" t="str">
        <f t="shared" si="35"/>
        <v/>
      </c>
      <c r="GV28" s="14" t="str">
        <f t="shared" si="36"/>
        <v/>
      </c>
      <c r="GW28" s="14" t="str">
        <f t="shared" si="37"/>
        <v/>
      </c>
      <c r="GX28" s="14" t="str">
        <f t="shared" si="38"/>
        <v/>
      </c>
      <c r="GY28" s="14" t="str">
        <f t="shared" si="39"/>
        <v/>
      </c>
      <c r="GZ28" s="14" t="str">
        <f t="shared" si="40"/>
        <v/>
      </c>
      <c r="HA28" s="14" t="str">
        <f t="shared" si="41"/>
        <v/>
      </c>
      <c r="HB28" s="14" t="str">
        <f t="shared" si="42"/>
        <v/>
      </c>
      <c r="HC28" s="14" t="str">
        <f t="shared" si="43"/>
        <v/>
      </c>
      <c r="HD28" s="14" t="str">
        <f t="shared" si="44"/>
        <v/>
      </c>
      <c r="HE28" s="14" t="str">
        <f t="shared" si="45"/>
        <v/>
      </c>
      <c r="HF28" s="14" t="str">
        <f t="shared" si="46"/>
        <v/>
      </c>
      <c r="HG28" s="14" t="str">
        <f t="shared" si="47"/>
        <v/>
      </c>
      <c r="HH28" s="14" t="str">
        <f t="shared" si="48"/>
        <v/>
      </c>
      <c r="HI28" s="14" t="str">
        <f t="shared" si="49"/>
        <v/>
      </c>
      <c r="HJ28" s="14" t="str">
        <f t="shared" si="50"/>
        <v/>
      </c>
      <c r="HK28" s="14" t="str">
        <f t="shared" si="51"/>
        <v/>
      </c>
      <c r="HL28" s="14" t="str">
        <f t="shared" si="52"/>
        <v/>
      </c>
      <c r="HM28" s="14" t="str">
        <f t="shared" si="53"/>
        <v/>
      </c>
      <c r="HN28" s="14" t="str">
        <f t="shared" si="54"/>
        <v/>
      </c>
      <c r="HO28" s="14" t="str">
        <f t="shared" si="55"/>
        <v/>
      </c>
      <c r="HP28" s="14" t="str">
        <f t="shared" si="56"/>
        <v/>
      </c>
      <c r="HQ28" s="14" t="str">
        <f t="shared" si="57"/>
        <v/>
      </c>
      <c r="HR28" s="14" t="str">
        <f t="shared" si="58"/>
        <v/>
      </c>
      <c r="HS28" s="14" t="str">
        <f t="shared" si="59"/>
        <v/>
      </c>
      <c r="HT28" s="14" t="str">
        <f t="shared" si="60"/>
        <v/>
      </c>
      <c r="HU28" s="14" t="str">
        <f t="shared" si="61"/>
        <v/>
      </c>
      <c r="HV28" s="14" t="str">
        <f t="shared" si="62"/>
        <v/>
      </c>
      <c r="HW28" s="14" t="str">
        <f t="shared" si="63"/>
        <v/>
      </c>
      <c r="HX28" s="14" t="str">
        <f t="shared" si="64"/>
        <v/>
      </c>
      <c r="HY28" s="14" t="str">
        <f t="shared" si="65"/>
        <v/>
      </c>
      <c r="HZ28" s="14" t="str">
        <f t="shared" si="66"/>
        <v/>
      </c>
      <c r="IA28" s="14" t="str">
        <f t="shared" si="67"/>
        <v/>
      </c>
      <c r="IB28" s="14" t="str">
        <f t="shared" si="68"/>
        <v/>
      </c>
      <c r="IC28" s="14" t="str">
        <f t="shared" si="69"/>
        <v/>
      </c>
      <c r="ID28" s="14" t="str">
        <f t="shared" si="70"/>
        <v/>
      </c>
      <c r="IE28" s="14" t="str">
        <f t="shared" si="71"/>
        <v/>
      </c>
      <c r="IF28" s="14" t="str">
        <f t="shared" si="72"/>
        <v/>
      </c>
      <c r="IG28" s="14" t="str">
        <f t="shared" si="73"/>
        <v/>
      </c>
      <c r="IH28" s="14" t="str">
        <f t="shared" si="74"/>
        <v/>
      </c>
      <c r="II28" s="14" t="str">
        <f t="shared" si="75"/>
        <v/>
      </c>
      <c r="IJ28" s="14" t="str">
        <f t="shared" si="76"/>
        <v/>
      </c>
      <c r="IK28" s="14" t="str">
        <f t="shared" si="77"/>
        <v/>
      </c>
      <c r="IL28" s="14" t="str">
        <f t="shared" si="78"/>
        <v/>
      </c>
      <c r="IM28" s="14" t="str">
        <f t="shared" si="79"/>
        <v/>
      </c>
      <c r="IN28" s="14" t="str">
        <f t="shared" si="80"/>
        <v/>
      </c>
      <c r="IO28" s="14" t="str">
        <f t="shared" si="81"/>
        <v/>
      </c>
      <c r="IP28" s="14" t="str">
        <f t="shared" si="82"/>
        <v/>
      </c>
      <c r="IQ28" s="14" t="str">
        <f t="shared" si="83"/>
        <v/>
      </c>
      <c r="IR28" s="14" t="str">
        <f t="shared" si="84"/>
        <v/>
      </c>
      <c r="IS28" s="14" t="str">
        <f t="shared" si="85"/>
        <v/>
      </c>
      <c r="IT28" s="14" t="str">
        <f t="shared" si="86"/>
        <v/>
      </c>
      <c r="IU28" s="14" t="str">
        <f t="shared" si="87"/>
        <v/>
      </c>
      <c r="IV28" s="14" t="str">
        <f t="shared" si="88"/>
        <v/>
      </c>
      <c r="IW28" s="14" t="str">
        <f t="shared" si="89"/>
        <v/>
      </c>
      <c r="IX28" s="14" t="str">
        <f t="shared" si="90"/>
        <v/>
      </c>
      <c r="IY28" s="14" t="str">
        <f t="shared" si="91"/>
        <v/>
      </c>
      <c r="IZ28" s="14" t="str">
        <f t="shared" si="92"/>
        <v/>
      </c>
      <c r="JA28" s="14" t="str">
        <f t="shared" si="93"/>
        <v/>
      </c>
      <c r="JB28" s="14" t="str">
        <f t="shared" si="94"/>
        <v/>
      </c>
      <c r="JC28" s="14" t="str">
        <f t="shared" si="95"/>
        <v/>
      </c>
      <c r="JD28" s="14" t="str">
        <f t="shared" si="96"/>
        <v/>
      </c>
      <c r="JE28" s="14" t="str">
        <f t="shared" si="97"/>
        <v/>
      </c>
      <c r="JF28" s="14" t="str">
        <f t="shared" si="98"/>
        <v/>
      </c>
      <c r="JG28" s="14" t="str">
        <f t="shared" si="99"/>
        <v/>
      </c>
      <c r="JH28" s="14" t="str">
        <f t="shared" si="100"/>
        <v/>
      </c>
      <c r="JI28" s="14" t="str">
        <f t="shared" si="101"/>
        <v/>
      </c>
      <c r="JJ28" s="14" t="str">
        <f t="shared" si="102"/>
        <v/>
      </c>
      <c r="JK28" s="14" t="str">
        <f t="shared" si="103"/>
        <v/>
      </c>
      <c r="JL28" s="14" t="str">
        <f t="shared" si="104"/>
        <v/>
      </c>
      <c r="JM28" s="14" t="str">
        <f t="shared" si="105"/>
        <v/>
      </c>
      <c r="JN28" s="14" t="str">
        <f t="shared" si="106"/>
        <v/>
      </c>
      <c r="JO28" s="14" t="str">
        <f t="shared" si="107"/>
        <v/>
      </c>
      <c r="JP28" s="14" t="str">
        <f t="shared" si="108"/>
        <v/>
      </c>
      <c r="JQ28" s="14" t="str">
        <f t="shared" si="109"/>
        <v/>
      </c>
      <c r="JR28" s="14" t="str">
        <f t="shared" si="110"/>
        <v/>
      </c>
      <c r="JS28" s="14" t="str">
        <f t="shared" si="111"/>
        <v/>
      </c>
      <c r="JT28" s="14" t="str">
        <f t="shared" si="112"/>
        <v/>
      </c>
      <c r="JU28" s="14" t="str">
        <f t="shared" si="113"/>
        <v/>
      </c>
      <c r="JV28" s="14" t="str">
        <f t="shared" si="114"/>
        <v/>
      </c>
      <c r="JW28" s="14" t="str">
        <f t="shared" si="115"/>
        <v/>
      </c>
      <c r="JX28" s="14" t="str">
        <f t="shared" si="116"/>
        <v/>
      </c>
      <c r="JY28" s="14" t="str">
        <f t="shared" si="117"/>
        <v/>
      </c>
      <c r="JZ28" s="14" t="str">
        <f t="shared" si="118"/>
        <v/>
      </c>
      <c r="KA28" s="14" t="str">
        <f t="shared" si="119"/>
        <v/>
      </c>
      <c r="KB28" s="14" t="str">
        <f t="shared" si="120"/>
        <v/>
      </c>
      <c r="KC28" s="14" t="str">
        <f t="shared" si="121"/>
        <v/>
      </c>
      <c r="KD28" s="14" t="str">
        <f t="shared" si="122"/>
        <v/>
      </c>
      <c r="KE28" s="14" t="str">
        <f t="shared" si="123"/>
        <v/>
      </c>
      <c r="KF28" s="14" t="str">
        <f t="shared" si="124"/>
        <v/>
      </c>
      <c r="KG28" s="14" t="str">
        <f t="shared" si="125"/>
        <v/>
      </c>
      <c r="KH28" s="14" t="str">
        <f t="shared" si="126"/>
        <v/>
      </c>
      <c r="KI28" s="14" t="str">
        <f t="shared" si="127"/>
        <v/>
      </c>
      <c r="KJ28" s="14" t="str">
        <f t="shared" si="128"/>
        <v/>
      </c>
      <c r="KK28" s="14" t="str">
        <f t="shared" si="129"/>
        <v/>
      </c>
      <c r="KL28" s="14" t="str">
        <f t="shared" si="130"/>
        <v/>
      </c>
      <c r="KM28" s="14" t="str">
        <f t="shared" si="131"/>
        <v/>
      </c>
      <c r="KN28" s="14" t="str">
        <f t="shared" si="132"/>
        <v/>
      </c>
      <c r="KO28" s="14" t="str">
        <f t="shared" si="133"/>
        <v/>
      </c>
      <c r="KP28" s="14" t="str">
        <f t="shared" si="134"/>
        <v/>
      </c>
      <c r="KQ28" s="14" t="str">
        <f t="shared" si="135"/>
        <v/>
      </c>
      <c r="KR28" s="14" t="str">
        <f t="shared" si="136"/>
        <v/>
      </c>
      <c r="KS28" s="14" t="str">
        <f t="shared" si="137"/>
        <v/>
      </c>
      <c r="KT28" s="14" t="str">
        <f t="shared" si="138"/>
        <v/>
      </c>
      <c r="KU28" s="14" t="str">
        <f t="shared" si="139"/>
        <v/>
      </c>
      <c r="KV28" s="14" t="str">
        <f t="shared" si="140"/>
        <v/>
      </c>
      <c r="KW28" s="14" t="str">
        <f t="shared" si="141"/>
        <v/>
      </c>
      <c r="KX28" s="14" t="str">
        <f t="shared" si="142"/>
        <v/>
      </c>
      <c r="KY28" s="14" t="str">
        <f t="shared" si="143"/>
        <v/>
      </c>
      <c r="KZ28" s="14" t="str">
        <f t="shared" si="144"/>
        <v/>
      </c>
      <c r="LA28" s="14" t="str">
        <f t="shared" si="145"/>
        <v/>
      </c>
      <c r="LB28" s="14" t="str">
        <f t="shared" si="146"/>
        <v/>
      </c>
      <c r="LC28" s="14" t="str">
        <f t="shared" si="147"/>
        <v/>
      </c>
      <c r="LD28" s="14" t="str">
        <f t="shared" si="148"/>
        <v/>
      </c>
      <c r="LE28" s="14" t="str">
        <f t="shared" si="149"/>
        <v/>
      </c>
      <c r="LF28" s="14" t="str">
        <f t="shared" si="150"/>
        <v/>
      </c>
      <c r="LG28" s="14" t="str">
        <f t="shared" si="151"/>
        <v/>
      </c>
      <c r="LH28" s="14" t="str">
        <f t="shared" si="152"/>
        <v/>
      </c>
      <c r="LI28" s="14" t="str">
        <f t="shared" si="153"/>
        <v/>
      </c>
      <c r="LJ28" s="14" t="str">
        <f t="shared" si="154"/>
        <v/>
      </c>
      <c r="LK28" s="14" t="str">
        <f t="shared" si="155"/>
        <v/>
      </c>
      <c r="LL28" s="14" t="str">
        <f t="shared" si="156"/>
        <v/>
      </c>
      <c r="LM28" s="14" t="str">
        <f t="shared" si="157"/>
        <v/>
      </c>
      <c r="LN28" s="14" t="str">
        <f t="shared" si="158"/>
        <v/>
      </c>
      <c r="LO28" s="14" t="str">
        <f t="shared" si="159"/>
        <v/>
      </c>
      <c r="LP28" s="14" t="str">
        <f t="shared" si="160"/>
        <v/>
      </c>
      <c r="LQ28" s="14" t="str">
        <f t="shared" si="161"/>
        <v/>
      </c>
      <c r="LR28" s="14" t="str">
        <f t="shared" si="162"/>
        <v/>
      </c>
      <c r="LS28" s="14" t="str">
        <f t="shared" si="163"/>
        <v/>
      </c>
      <c r="LT28" s="14" t="str">
        <f t="shared" si="164"/>
        <v/>
      </c>
      <c r="LU28" s="14" t="str">
        <f t="shared" si="165"/>
        <v/>
      </c>
      <c r="LV28" s="14" t="str">
        <f t="shared" si="166"/>
        <v/>
      </c>
      <c r="LW28" s="14" t="str">
        <f t="shared" si="167"/>
        <v/>
      </c>
      <c r="LX28" s="14" t="str">
        <f t="shared" si="168"/>
        <v/>
      </c>
      <c r="LY28" s="14" t="str">
        <f t="shared" si="169"/>
        <v/>
      </c>
      <c r="LZ28" s="14" t="str">
        <f t="shared" si="170"/>
        <v/>
      </c>
      <c r="MA28" s="14" t="str">
        <f t="shared" si="171"/>
        <v/>
      </c>
      <c r="MB28" s="14" t="str">
        <f t="shared" si="172"/>
        <v/>
      </c>
      <c r="MC28" s="14" t="str">
        <f t="shared" si="173"/>
        <v/>
      </c>
      <c r="MD28" s="14" t="str">
        <f t="shared" si="174"/>
        <v/>
      </c>
      <c r="ME28" s="14" t="str">
        <f t="shared" si="175"/>
        <v/>
      </c>
      <c r="MF28" s="15"/>
      <c r="MI28" s="42"/>
      <c r="MJ28" s="42"/>
      <c r="MK28" s="42"/>
      <c r="ML28" s="52" t="str">
        <f t="shared" si="21"/>
        <v/>
      </c>
      <c r="MN28" s="18" t="s">
        <v>5</v>
      </c>
    </row>
    <row r="29" spans="1:352" s="16" customFormat="1" ht="25.5">
      <c r="A29" s="50">
        <v>20</v>
      </c>
      <c r="B29" s="51" t="str">
        <f t="shared" si="4"/>
        <v/>
      </c>
      <c r="C29" s="73"/>
      <c r="D29" s="76"/>
      <c r="E29" s="76"/>
      <c r="F29" s="76"/>
      <c r="G29" s="29"/>
      <c r="H29" s="28"/>
      <c r="I29" s="29"/>
      <c r="J29" s="29"/>
      <c r="K29" s="46"/>
      <c r="L29" s="29"/>
      <c r="M29" s="46"/>
      <c r="N29" s="46"/>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82"/>
      <c r="FQ29" s="80"/>
      <c r="FR29" s="14" t="str">
        <f t="shared" si="5"/>
        <v/>
      </c>
      <c r="FS29" s="14" t="str">
        <f t="shared" si="6"/>
        <v/>
      </c>
      <c r="FT29" s="14" t="str">
        <f t="shared" si="7"/>
        <v/>
      </c>
      <c r="FU29" s="14" t="str">
        <f t="shared" si="8"/>
        <v/>
      </c>
      <c r="FV29" s="14" t="str">
        <f t="shared" si="9"/>
        <v/>
      </c>
      <c r="FW29" s="14" t="str">
        <f t="shared" si="10"/>
        <v/>
      </c>
      <c r="FX29" s="14" t="str">
        <f t="shared" si="22"/>
        <v/>
      </c>
      <c r="FY29" s="14" t="str">
        <f t="shared" si="11"/>
        <v/>
      </c>
      <c r="FZ29" s="14" t="str">
        <f t="shared" si="12"/>
        <v/>
      </c>
      <c r="GA29" s="14" t="str">
        <f t="shared" si="13"/>
        <v/>
      </c>
      <c r="GB29" s="14" t="str">
        <f t="shared" si="14"/>
        <v/>
      </c>
      <c r="GC29" s="14" t="str">
        <f t="shared" si="15"/>
        <v/>
      </c>
      <c r="GD29" s="14" t="str">
        <f t="shared" si="23"/>
        <v/>
      </c>
      <c r="GE29" s="14" t="str">
        <f t="shared" si="24"/>
        <v/>
      </c>
      <c r="GF29" s="14" t="str">
        <f t="shared" si="16"/>
        <v/>
      </c>
      <c r="GG29" s="14" t="str">
        <f t="shared" si="17"/>
        <v/>
      </c>
      <c r="GH29" s="14" t="str">
        <f t="shared" si="18"/>
        <v/>
      </c>
      <c r="GI29" s="14" t="str">
        <f t="shared" si="19"/>
        <v/>
      </c>
      <c r="GJ29" s="14" t="str">
        <f t="shared" si="20"/>
        <v/>
      </c>
      <c r="GK29" s="14" t="str">
        <f t="shared" si="25"/>
        <v/>
      </c>
      <c r="GL29" s="14" t="str">
        <f t="shared" si="26"/>
        <v/>
      </c>
      <c r="GM29" s="14" t="str">
        <f t="shared" si="27"/>
        <v/>
      </c>
      <c r="GN29" s="14" t="str">
        <f t="shared" si="28"/>
        <v/>
      </c>
      <c r="GO29" s="14" t="str">
        <f t="shared" si="29"/>
        <v/>
      </c>
      <c r="GP29" s="14" t="str">
        <f t="shared" si="30"/>
        <v/>
      </c>
      <c r="GQ29" s="14" t="str">
        <f t="shared" si="31"/>
        <v/>
      </c>
      <c r="GR29" s="14" t="str">
        <f t="shared" si="32"/>
        <v/>
      </c>
      <c r="GS29" s="14" t="str">
        <f t="shared" si="33"/>
        <v/>
      </c>
      <c r="GT29" s="14" t="str">
        <f t="shared" si="34"/>
        <v/>
      </c>
      <c r="GU29" s="14" t="str">
        <f t="shared" si="35"/>
        <v/>
      </c>
      <c r="GV29" s="14" t="str">
        <f t="shared" si="36"/>
        <v/>
      </c>
      <c r="GW29" s="14" t="str">
        <f t="shared" si="37"/>
        <v/>
      </c>
      <c r="GX29" s="14" t="str">
        <f t="shared" si="38"/>
        <v/>
      </c>
      <c r="GY29" s="14" t="str">
        <f t="shared" si="39"/>
        <v/>
      </c>
      <c r="GZ29" s="14" t="str">
        <f t="shared" si="40"/>
        <v/>
      </c>
      <c r="HA29" s="14" t="str">
        <f t="shared" si="41"/>
        <v/>
      </c>
      <c r="HB29" s="14" t="str">
        <f t="shared" si="42"/>
        <v/>
      </c>
      <c r="HC29" s="14" t="str">
        <f t="shared" si="43"/>
        <v/>
      </c>
      <c r="HD29" s="14" t="str">
        <f t="shared" si="44"/>
        <v/>
      </c>
      <c r="HE29" s="14" t="str">
        <f t="shared" si="45"/>
        <v/>
      </c>
      <c r="HF29" s="14" t="str">
        <f t="shared" si="46"/>
        <v/>
      </c>
      <c r="HG29" s="14" t="str">
        <f t="shared" si="47"/>
        <v/>
      </c>
      <c r="HH29" s="14" t="str">
        <f t="shared" si="48"/>
        <v/>
      </c>
      <c r="HI29" s="14" t="str">
        <f t="shared" si="49"/>
        <v/>
      </c>
      <c r="HJ29" s="14" t="str">
        <f t="shared" si="50"/>
        <v/>
      </c>
      <c r="HK29" s="14" t="str">
        <f t="shared" si="51"/>
        <v/>
      </c>
      <c r="HL29" s="14" t="str">
        <f t="shared" si="52"/>
        <v/>
      </c>
      <c r="HM29" s="14" t="str">
        <f t="shared" si="53"/>
        <v/>
      </c>
      <c r="HN29" s="14" t="str">
        <f t="shared" si="54"/>
        <v/>
      </c>
      <c r="HO29" s="14" t="str">
        <f t="shared" si="55"/>
        <v/>
      </c>
      <c r="HP29" s="14" t="str">
        <f t="shared" si="56"/>
        <v/>
      </c>
      <c r="HQ29" s="14" t="str">
        <f t="shared" si="57"/>
        <v/>
      </c>
      <c r="HR29" s="14" t="str">
        <f t="shared" si="58"/>
        <v/>
      </c>
      <c r="HS29" s="14" t="str">
        <f t="shared" si="59"/>
        <v/>
      </c>
      <c r="HT29" s="14" t="str">
        <f t="shared" si="60"/>
        <v/>
      </c>
      <c r="HU29" s="14" t="str">
        <f t="shared" si="61"/>
        <v/>
      </c>
      <c r="HV29" s="14" t="str">
        <f t="shared" si="62"/>
        <v/>
      </c>
      <c r="HW29" s="14" t="str">
        <f t="shared" si="63"/>
        <v/>
      </c>
      <c r="HX29" s="14" t="str">
        <f t="shared" si="64"/>
        <v/>
      </c>
      <c r="HY29" s="14" t="str">
        <f t="shared" si="65"/>
        <v/>
      </c>
      <c r="HZ29" s="14" t="str">
        <f t="shared" si="66"/>
        <v/>
      </c>
      <c r="IA29" s="14" t="str">
        <f t="shared" si="67"/>
        <v/>
      </c>
      <c r="IB29" s="14" t="str">
        <f t="shared" si="68"/>
        <v/>
      </c>
      <c r="IC29" s="14" t="str">
        <f t="shared" si="69"/>
        <v/>
      </c>
      <c r="ID29" s="14" t="str">
        <f t="shared" si="70"/>
        <v/>
      </c>
      <c r="IE29" s="14" t="str">
        <f t="shared" si="71"/>
        <v/>
      </c>
      <c r="IF29" s="14" t="str">
        <f t="shared" si="72"/>
        <v/>
      </c>
      <c r="IG29" s="14" t="str">
        <f t="shared" si="73"/>
        <v/>
      </c>
      <c r="IH29" s="14" t="str">
        <f t="shared" si="74"/>
        <v/>
      </c>
      <c r="II29" s="14" t="str">
        <f t="shared" si="75"/>
        <v/>
      </c>
      <c r="IJ29" s="14" t="str">
        <f t="shared" si="76"/>
        <v/>
      </c>
      <c r="IK29" s="14" t="str">
        <f t="shared" si="77"/>
        <v/>
      </c>
      <c r="IL29" s="14" t="str">
        <f t="shared" si="78"/>
        <v/>
      </c>
      <c r="IM29" s="14" t="str">
        <f t="shared" si="79"/>
        <v/>
      </c>
      <c r="IN29" s="14" t="str">
        <f t="shared" si="80"/>
        <v/>
      </c>
      <c r="IO29" s="14" t="str">
        <f t="shared" si="81"/>
        <v/>
      </c>
      <c r="IP29" s="14" t="str">
        <f t="shared" si="82"/>
        <v/>
      </c>
      <c r="IQ29" s="14" t="str">
        <f t="shared" si="83"/>
        <v/>
      </c>
      <c r="IR29" s="14" t="str">
        <f t="shared" si="84"/>
        <v/>
      </c>
      <c r="IS29" s="14" t="str">
        <f t="shared" si="85"/>
        <v/>
      </c>
      <c r="IT29" s="14" t="str">
        <f t="shared" si="86"/>
        <v/>
      </c>
      <c r="IU29" s="14" t="str">
        <f t="shared" si="87"/>
        <v/>
      </c>
      <c r="IV29" s="14" t="str">
        <f t="shared" si="88"/>
        <v/>
      </c>
      <c r="IW29" s="14" t="str">
        <f t="shared" si="89"/>
        <v/>
      </c>
      <c r="IX29" s="14" t="str">
        <f t="shared" si="90"/>
        <v/>
      </c>
      <c r="IY29" s="14" t="str">
        <f t="shared" si="91"/>
        <v/>
      </c>
      <c r="IZ29" s="14" t="str">
        <f t="shared" si="92"/>
        <v/>
      </c>
      <c r="JA29" s="14" t="str">
        <f t="shared" si="93"/>
        <v/>
      </c>
      <c r="JB29" s="14" t="str">
        <f t="shared" si="94"/>
        <v/>
      </c>
      <c r="JC29" s="14" t="str">
        <f t="shared" si="95"/>
        <v/>
      </c>
      <c r="JD29" s="14" t="str">
        <f t="shared" si="96"/>
        <v/>
      </c>
      <c r="JE29" s="14" t="str">
        <f t="shared" si="97"/>
        <v/>
      </c>
      <c r="JF29" s="14" t="str">
        <f t="shared" si="98"/>
        <v/>
      </c>
      <c r="JG29" s="14" t="str">
        <f t="shared" si="99"/>
        <v/>
      </c>
      <c r="JH29" s="14" t="str">
        <f t="shared" si="100"/>
        <v/>
      </c>
      <c r="JI29" s="14" t="str">
        <f t="shared" si="101"/>
        <v/>
      </c>
      <c r="JJ29" s="14" t="str">
        <f t="shared" si="102"/>
        <v/>
      </c>
      <c r="JK29" s="14" t="str">
        <f t="shared" si="103"/>
        <v/>
      </c>
      <c r="JL29" s="14" t="str">
        <f t="shared" si="104"/>
        <v/>
      </c>
      <c r="JM29" s="14" t="str">
        <f t="shared" si="105"/>
        <v/>
      </c>
      <c r="JN29" s="14" t="str">
        <f t="shared" si="106"/>
        <v/>
      </c>
      <c r="JO29" s="14" t="str">
        <f t="shared" si="107"/>
        <v/>
      </c>
      <c r="JP29" s="14" t="str">
        <f t="shared" si="108"/>
        <v/>
      </c>
      <c r="JQ29" s="14" t="str">
        <f t="shared" si="109"/>
        <v/>
      </c>
      <c r="JR29" s="14" t="str">
        <f t="shared" si="110"/>
        <v/>
      </c>
      <c r="JS29" s="14" t="str">
        <f t="shared" si="111"/>
        <v/>
      </c>
      <c r="JT29" s="14" t="str">
        <f t="shared" si="112"/>
        <v/>
      </c>
      <c r="JU29" s="14" t="str">
        <f t="shared" si="113"/>
        <v/>
      </c>
      <c r="JV29" s="14" t="str">
        <f t="shared" si="114"/>
        <v/>
      </c>
      <c r="JW29" s="14" t="str">
        <f t="shared" si="115"/>
        <v/>
      </c>
      <c r="JX29" s="14" t="str">
        <f t="shared" si="116"/>
        <v/>
      </c>
      <c r="JY29" s="14" t="str">
        <f t="shared" si="117"/>
        <v/>
      </c>
      <c r="JZ29" s="14" t="str">
        <f t="shared" si="118"/>
        <v/>
      </c>
      <c r="KA29" s="14" t="str">
        <f t="shared" si="119"/>
        <v/>
      </c>
      <c r="KB29" s="14" t="str">
        <f t="shared" si="120"/>
        <v/>
      </c>
      <c r="KC29" s="14" t="str">
        <f t="shared" si="121"/>
        <v/>
      </c>
      <c r="KD29" s="14" t="str">
        <f t="shared" si="122"/>
        <v/>
      </c>
      <c r="KE29" s="14" t="str">
        <f t="shared" si="123"/>
        <v/>
      </c>
      <c r="KF29" s="14" t="str">
        <f t="shared" si="124"/>
        <v/>
      </c>
      <c r="KG29" s="14" t="str">
        <f t="shared" si="125"/>
        <v/>
      </c>
      <c r="KH29" s="14" t="str">
        <f t="shared" si="126"/>
        <v/>
      </c>
      <c r="KI29" s="14" t="str">
        <f t="shared" si="127"/>
        <v/>
      </c>
      <c r="KJ29" s="14" t="str">
        <f t="shared" si="128"/>
        <v/>
      </c>
      <c r="KK29" s="14" t="str">
        <f t="shared" si="129"/>
        <v/>
      </c>
      <c r="KL29" s="14" t="str">
        <f t="shared" si="130"/>
        <v/>
      </c>
      <c r="KM29" s="14" t="str">
        <f t="shared" si="131"/>
        <v/>
      </c>
      <c r="KN29" s="14" t="str">
        <f t="shared" si="132"/>
        <v/>
      </c>
      <c r="KO29" s="14" t="str">
        <f t="shared" si="133"/>
        <v/>
      </c>
      <c r="KP29" s="14" t="str">
        <f t="shared" si="134"/>
        <v/>
      </c>
      <c r="KQ29" s="14" t="str">
        <f t="shared" si="135"/>
        <v/>
      </c>
      <c r="KR29" s="14" t="str">
        <f t="shared" si="136"/>
        <v/>
      </c>
      <c r="KS29" s="14" t="str">
        <f t="shared" si="137"/>
        <v/>
      </c>
      <c r="KT29" s="14" t="str">
        <f t="shared" si="138"/>
        <v/>
      </c>
      <c r="KU29" s="14" t="str">
        <f t="shared" si="139"/>
        <v/>
      </c>
      <c r="KV29" s="14" t="str">
        <f t="shared" si="140"/>
        <v/>
      </c>
      <c r="KW29" s="14" t="str">
        <f t="shared" si="141"/>
        <v/>
      </c>
      <c r="KX29" s="14" t="str">
        <f t="shared" si="142"/>
        <v/>
      </c>
      <c r="KY29" s="14" t="str">
        <f t="shared" si="143"/>
        <v/>
      </c>
      <c r="KZ29" s="14" t="str">
        <f t="shared" si="144"/>
        <v/>
      </c>
      <c r="LA29" s="14" t="str">
        <f t="shared" si="145"/>
        <v/>
      </c>
      <c r="LB29" s="14" t="str">
        <f t="shared" si="146"/>
        <v/>
      </c>
      <c r="LC29" s="14" t="str">
        <f t="shared" si="147"/>
        <v/>
      </c>
      <c r="LD29" s="14" t="str">
        <f t="shared" si="148"/>
        <v/>
      </c>
      <c r="LE29" s="14" t="str">
        <f t="shared" si="149"/>
        <v/>
      </c>
      <c r="LF29" s="14" t="str">
        <f t="shared" si="150"/>
        <v/>
      </c>
      <c r="LG29" s="14" t="str">
        <f t="shared" si="151"/>
        <v/>
      </c>
      <c r="LH29" s="14" t="str">
        <f t="shared" si="152"/>
        <v/>
      </c>
      <c r="LI29" s="14" t="str">
        <f t="shared" si="153"/>
        <v/>
      </c>
      <c r="LJ29" s="14" t="str">
        <f t="shared" si="154"/>
        <v/>
      </c>
      <c r="LK29" s="14" t="str">
        <f t="shared" si="155"/>
        <v/>
      </c>
      <c r="LL29" s="14" t="str">
        <f t="shared" si="156"/>
        <v/>
      </c>
      <c r="LM29" s="14" t="str">
        <f t="shared" si="157"/>
        <v/>
      </c>
      <c r="LN29" s="14" t="str">
        <f t="shared" si="158"/>
        <v/>
      </c>
      <c r="LO29" s="14" t="str">
        <f t="shared" si="159"/>
        <v/>
      </c>
      <c r="LP29" s="14" t="str">
        <f t="shared" si="160"/>
        <v/>
      </c>
      <c r="LQ29" s="14" t="str">
        <f t="shared" si="161"/>
        <v/>
      </c>
      <c r="LR29" s="14" t="str">
        <f t="shared" si="162"/>
        <v/>
      </c>
      <c r="LS29" s="14" t="str">
        <f t="shared" si="163"/>
        <v/>
      </c>
      <c r="LT29" s="14" t="str">
        <f t="shared" si="164"/>
        <v/>
      </c>
      <c r="LU29" s="14" t="str">
        <f t="shared" si="165"/>
        <v/>
      </c>
      <c r="LV29" s="14" t="str">
        <f t="shared" si="166"/>
        <v/>
      </c>
      <c r="LW29" s="14" t="str">
        <f t="shared" si="167"/>
        <v/>
      </c>
      <c r="LX29" s="14" t="str">
        <f t="shared" si="168"/>
        <v/>
      </c>
      <c r="LY29" s="14" t="str">
        <f t="shared" si="169"/>
        <v/>
      </c>
      <c r="LZ29" s="14" t="str">
        <f t="shared" si="170"/>
        <v/>
      </c>
      <c r="MA29" s="14" t="str">
        <f t="shared" si="171"/>
        <v/>
      </c>
      <c r="MB29" s="14" t="str">
        <f t="shared" si="172"/>
        <v/>
      </c>
      <c r="MC29" s="14" t="str">
        <f t="shared" si="173"/>
        <v/>
      </c>
      <c r="MD29" s="14" t="str">
        <f t="shared" si="174"/>
        <v/>
      </c>
      <c r="ME29" s="14" t="str">
        <f t="shared" si="175"/>
        <v/>
      </c>
      <c r="MF29" s="15"/>
      <c r="MI29" s="42"/>
      <c r="MJ29" s="42"/>
      <c r="MK29" s="42"/>
      <c r="ML29" s="52" t="str">
        <f t="shared" si="21"/>
        <v/>
      </c>
      <c r="MN29" s="18" t="s">
        <v>5</v>
      </c>
    </row>
    <row r="30" spans="1:352" s="16" customFormat="1" ht="25.5">
      <c r="A30" s="50">
        <v>21</v>
      </c>
      <c r="B30" s="51" t="str">
        <f t="shared" si="4"/>
        <v/>
      </c>
      <c r="C30" s="73"/>
      <c r="D30" s="76"/>
      <c r="E30" s="76"/>
      <c r="F30" s="76"/>
      <c r="G30" s="29"/>
      <c r="H30" s="28"/>
      <c r="I30" s="29"/>
      <c r="J30" s="29"/>
      <c r="K30" s="46"/>
      <c r="L30" s="29"/>
      <c r="M30" s="46"/>
      <c r="N30" s="46"/>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82"/>
      <c r="FQ30" s="80"/>
      <c r="FR30" s="14" t="str">
        <f t="shared" si="5"/>
        <v/>
      </c>
      <c r="FS30" s="14" t="str">
        <f t="shared" si="6"/>
        <v/>
      </c>
      <c r="FT30" s="14" t="str">
        <f t="shared" si="7"/>
        <v/>
      </c>
      <c r="FU30" s="14" t="str">
        <f t="shared" si="8"/>
        <v/>
      </c>
      <c r="FV30" s="14" t="str">
        <f t="shared" si="9"/>
        <v/>
      </c>
      <c r="FW30" s="14" t="str">
        <f t="shared" si="10"/>
        <v/>
      </c>
      <c r="FX30" s="14" t="str">
        <f t="shared" si="22"/>
        <v/>
      </c>
      <c r="FY30" s="14" t="str">
        <f t="shared" si="11"/>
        <v/>
      </c>
      <c r="FZ30" s="14" t="str">
        <f t="shared" si="12"/>
        <v/>
      </c>
      <c r="GA30" s="14" t="str">
        <f t="shared" si="13"/>
        <v/>
      </c>
      <c r="GB30" s="14" t="str">
        <f t="shared" si="14"/>
        <v/>
      </c>
      <c r="GC30" s="14" t="str">
        <f t="shared" si="15"/>
        <v/>
      </c>
      <c r="GD30" s="14" t="str">
        <f t="shared" si="23"/>
        <v/>
      </c>
      <c r="GE30" s="14" t="str">
        <f t="shared" si="24"/>
        <v/>
      </c>
      <c r="GF30" s="14" t="str">
        <f t="shared" si="16"/>
        <v/>
      </c>
      <c r="GG30" s="14" t="str">
        <f t="shared" si="17"/>
        <v/>
      </c>
      <c r="GH30" s="14" t="str">
        <f t="shared" si="18"/>
        <v/>
      </c>
      <c r="GI30" s="14" t="str">
        <f t="shared" si="19"/>
        <v/>
      </c>
      <c r="GJ30" s="14" t="str">
        <f t="shared" si="20"/>
        <v/>
      </c>
      <c r="GK30" s="14" t="str">
        <f t="shared" si="25"/>
        <v/>
      </c>
      <c r="GL30" s="14" t="str">
        <f t="shared" si="26"/>
        <v/>
      </c>
      <c r="GM30" s="14" t="str">
        <f t="shared" si="27"/>
        <v/>
      </c>
      <c r="GN30" s="14" t="str">
        <f t="shared" si="28"/>
        <v/>
      </c>
      <c r="GO30" s="14" t="str">
        <f t="shared" si="29"/>
        <v/>
      </c>
      <c r="GP30" s="14" t="str">
        <f t="shared" si="30"/>
        <v/>
      </c>
      <c r="GQ30" s="14" t="str">
        <f t="shared" si="31"/>
        <v/>
      </c>
      <c r="GR30" s="14" t="str">
        <f t="shared" si="32"/>
        <v/>
      </c>
      <c r="GS30" s="14" t="str">
        <f t="shared" si="33"/>
        <v/>
      </c>
      <c r="GT30" s="14" t="str">
        <f t="shared" si="34"/>
        <v/>
      </c>
      <c r="GU30" s="14" t="str">
        <f t="shared" si="35"/>
        <v/>
      </c>
      <c r="GV30" s="14" t="str">
        <f t="shared" si="36"/>
        <v/>
      </c>
      <c r="GW30" s="14" t="str">
        <f t="shared" si="37"/>
        <v/>
      </c>
      <c r="GX30" s="14" t="str">
        <f t="shared" si="38"/>
        <v/>
      </c>
      <c r="GY30" s="14" t="str">
        <f t="shared" si="39"/>
        <v/>
      </c>
      <c r="GZ30" s="14" t="str">
        <f t="shared" si="40"/>
        <v/>
      </c>
      <c r="HA30" s="14" t="str">
        <f t="shared" si="41"/>
        <v/>
      </c>
      <c r="HB30" s="14" t="str">
        <f t="shared" si="42"/>
        <v/>
      </c>
      <c r="HC30" s="14" t="str">
        <f t="shared" si="43"/>
        <v/>
      </c>
      <c r="HD30" s="14" t="str">
        <f t="shared" si="44"/>
        <v/>
      </c>
      <c r="HE30" s="14" t="str">
        <f t="shared" si="45"/>
        <v/>
      </c>
      <c r="HF30" s="14" t="str">
        <f t="shared" si="46"/>
        <v/>
      </c>
      <c r="HG30" s="14" t="str">
        <f t="shared" si="47"/>
        <v/>
      </c>
      <c r="HH30" s="14" t="str">
        <f t="shared" si="48"/>
        <v/>
      </c>
      <c r="HI30" s="14" t="str">
        <f t="shared" si="49"/>
        <v/>
      </c>
      <c r="HJ30" s="14" t="str">
        <f t="shared" si="50"/>
        <v/>
      </c>
      <c r="HK30" s="14" t="str">
        <f t="shared" si="51"/>
        <v/>
      </c>
      <c r="HL30" s="14" t="str">
        <f t="shared" si="52"/>
        <v/>
      </c>
      <c r="HM30" s="14" t="str">
        <f t="shared" si="53"/>
        <v/>
      </c>
      <c r="HN30" s="14" t="str">
        <f t="shared" si="54"/>
        <v/>
      </c>
      <c r="HO30" s="14" t="str">
        <f t="shared" si="55"/>
        <v/>
      </c>
      <c r="HP30" s="14" t="str">
        <f t="shared" si="56"/>
        <v/>
      </c>
      <c r="HQ30" s="14" t="str">
        <f t="shared" si="57"/>
        <v/>
      </c>
      <c r="HR30" s="14" t="str">
        <f t="shared" si="58"/>
        <v/>
      </c>
      <c r="HS30" s="14" t="str">
        <f t="shared" si="59"/>
        <v/>
      </c>
      <c r="HT30" s="14" t="str">
        <f t="shared" si="60"/>
        <v/>
      </c>
      <c r="HU30" s="14" t="str">
        <f t="shared" si="61"/>
        <v/>
      </c>
      <c r="HV30" s="14" t="str">
        <f t="shared" si="62"/>
        <v/>
      </c>
      <c r="HW30" s="14" t="str">
        <f t="shared" si="63"/>
        <v/>
      </c>
      <c r="HX30" s="14" t="str">
        <f t="shared" si="64"/>
        <v/>
      </c>
      <c r="HY30" s="14" t="str">
        <f t="shared" si="65"/>
        <v/>
      </c>
      <c r="HZ30" s="14" t="str">
        <f t="shared" si="66"/>
        <v/>
      </c>
      <c r="IA30" s="14" t="str">
        <f t="shared" si="67"/>
        <v/>
      </c>
      <c r="IB30" s="14" t="str">
        <f t="shared" si="68"/>
        <v/>
      </c>
      <c r="IC30" s="14" t="str">
        <f t="shared" si="69"/>
        <v/>
      </c>
      <c r="ID30" s="14" t="str">
        <f t="shared" si="70"/>
        <v/>
      </c>
      <c r="IE30" s="14" t="str">
        <f t="shared" si="71"/>
        <v/>
      </c>
      <c r="IF30" s="14" t="str">
        <f t="shared" si="72"/>
        <v/>
      </c>
      <c r="IG30" s="14" t="str">
        <f t="shared" si="73"/>
        <v/>
      </c>
      <c r="IH30" s="14" t="str">
        <f t="shared" si="74"/>
        <v/>
      </c>
      <c r="II30" s="14" t="str">
        <f t="shared" si="75"/>
        <v/>
      </c>
      <c r="IJ30" s="14" t="str">
        <f t="shared" si="76"/>
        <v/>
      </c>
      <c r="IK30" s="14" t="str">
        <f t="shared" si="77"/>
        <v/>
      </c>
      <c r="IL30" s="14" t="str">
        <f t="shared" si="78"/>
        <v/>
      </c>
      <c r="IM30" s="14" t="str">
        <f t="shared" si="79"/>
        <v/>
      </c>
      <c r="IN30" s="14" t="str">
        <f t="shared" si="80"/>
        <v/>
      </c>
      <c r="IO30" s="14" t="str">
        <f t="shared" si="81"/>
        <v/>
      </c>
      <c r="IP30" s="14" t="str">
        <f t="shared" si="82"/>
        <v/>
      </c>
      <c r="IQ30" s="14" t="str">
        <f t="shared" si="83"/>
        <v/>
      </c>
      <c r="IR30" s="14" t="str">
        <f t="shared" si="84"/>
        <v/>
      </c>
      <c r="IS30" s="14" t="str">
        <f t="shared" si="85"/>
        <v/>
      </c>
      <c r="IT30" s="14" t="str">
        <f t="shared" si="86"/>
        <v/>
      </c>
      <c r="IU30" s="14" t="str">
        <f t="shared" si="87"/>
        <v/>
      </c>
      <c r="IV30" s="14" t="str">
        <f t="shared" si="88"/>
        <v/>
      </c>
      <c r="IW30" s="14" t="str">
        <f t="shared" si="89"/>
        <v/>
      </c>
      <c r="IX30" s="14" t="str">
        <f t="shared" si="90"/>
        <v/>
      </c>
      <c r="IY30" s="14" t="str">
        <f t="shared" si="91"/>
        <v/>
      </c>
      <c r="IZ30" s="14" t="str">
        <f t="shared" si="92"/>
        <v/>
      </c>
      <c r="JA30" s="14" t="str">
        <f t="shared" si="93"/>
        <v/>
      </c>
      <c r="JB30" s="14" t="str">
        <f t="shared" si="94"/>
        <v/>
      </c>
      <c r="JC30" s="14" t="str">
        <f t="shared" si="95"/>
        <v/>
      </c>
      <c r="JD30" s="14" t="str">
        <f t="shared" si="96"/>
        <v/>
      </c>
      <c r="JE30" s="14" t="str">
        <f t="shared" si="97"/>
        <v/>
      </c>
      <c r="JF30" s="14" t="str">
        <f t="shared" si="98"/>
        <v/>
      </c>
      <c r="JG30" s="14" t="str">
        <f t="shared" si="99"/>
        <v/>
      </c>
      <c r="JH30" s="14" t="str">
        <f t="shared" si="100"/>
        <v/>
      </c>
      <c r="JI30" s="14" t="str">
        <f t="shared" si="101"/>
        <v/>
      </c>
      <c r="JJ30" s="14" t="str">
        <f t="shared" si="102"/>
        <v/>
      </c>
      <c r="JK30" s="14" t="str">
        <f t="shared" si="103"/>
        <v/>
      </c>
      <c r="JL30" s="14" t="str">
        <f t="shared" si="104"/>
        <v/>
      </c>
      <c r="JM30" s="14" t="str">
        <f t="shared" si="105"/>
        <v/>
      </c>
      <c r="JN30" s="14" t="str">
        <f t="shared" si="106"/>
        <v/>
      </c>
      <c r="JO30" s="14" t="str">
        <f t="shared" si="107"/>
        <v/>
      </c>
      <c r="JP30" s="14" t="str">
        <f t="shared" si="108"/>
        <v/>
      </c>
      <c r="JQ30" s="14" t="str">
        <f t="shared" si="109"/>
        <v/>
      </c>
      <c r="JR30" s="14" t="str">
        <f t="shared" si="110"/>
        <v/>
      </c>
      <c r="JS30" s="14" t="str">
        <f t="shared" si="111"/>
        <v/>
      </c>
      <c r="JT30" s="14" t="str">
        <f t="shared" si="112"/>
        <v/>
      </c>
      <c r="JU30" s="14" t="str">
        <f t="shared" si="113"/>
        <v/>
      </c>
      <c r="JV30" s="14" t="str">
        <f t="shared" si="114"/>
        <v/>
      </c>
      <c r="JW30" s="14" t="str">
        <f t="shared" si="115"/>
        <v/>
      </c>
      <c r="JX30" s="14" t="str">
        <f t="shared" si="116"/>
        <v/>
      </c>
      <c r="JY30" s="14" t="str">
        <f t="shared" si="117"/>
        <v/>
      </c>
      <c r="JZ30" s="14" t="str">
        <f t="shared" si="118"/>
        <v/>
      </c>
      <c r="KA30" s="14" t="str">
        <f t="shared" si="119"/>
        <v/>
      </c>
      <c r="KB30" s="14" t="str">
        <f t="shared" si="120"/>
        <v/>
      </c>
      <c r="KC30" s="14" t="str">
        <f t="shared" si="121"/>
        <v/>
      </c>
      <c r="KD30" s="14" t="str">
        <f t="shared" si="122"/>
        <v/>
      </c>
      <c r="KE30" s="14" t="str">
        <f t="shared" si="123"/>
        <v/>
      </c>
      <c r="KF30" s="14" t="str">
        <f t="shared" si="124"/>
        <v/>
      </c>
      <c r="KG30" s="14" t="str">
        <f t="shared" si="125"/>
        <v/>
      </c>
      <c r="KH30" s="14" t="str">
        <f t="shared" si="126"/>
        <v/>
      </c>
      <c r="KI30" s="14" t="str">
        <f t="shared" si="127"/>
        <v/>
      </c>
      <c r="KJ30" s="14" t="str">
        <f t="shared" si="128"/>
        <v/>
      </c>
      <c r="KK30" s="14" t="str">
        <f t="shared" si="129"/>
        <v/>
      </c>
      <c r="KL30" s="14" t="str">
        <f t="shared" si="130"/>
        <v/>
      </c>
      <c r="KM30" s="14" t="str">
        <f t="shared" si="131"/>
        <v/>
      </c>
      <c r="KN30" s="14" t="str">
        <f t="shared" si="132"/>
        <v/>
      </c>
      <c r="KO30" s="14" t="str">
        <f t="shared" si="133"/>
        <v/>
      </c>
      <c r="KP30" s="14" t="str">
        <f t="shared" si="134"/>
        <v/>
      </c>
      <c r="KQ30" s="14" t="str">
        <f t="shared" si="135"/>
        <v/>
      </c>
      <c r="KR30" s="14" t="str">
        <f t="shared" si="136"/>
        <v/>
      </c>
      <c r="KS30" s="14" t="str">
        <f t="shared" si="137"/>
        <v/>
      </c>
      <c r="KT30" s="14" t="str">
        <f t="shared" si="138"/>
        <v/>
      </c>
      <c r="KU30" s="14" t="str">
        <f t="shared" si="139"/>
        <v/>
      </c>
      <c r="KV30" s="14" t="str">
        <f t="shared" si="140"/>
        <v/>
      </c>
      <c r="KW30" s="14" t="str">
        <f t="shared" si="141"/>
        <v/>
      </c>
      <c r="KX30" s="14" t="str">
        <f t="shared" si="142"/>
        <v/>
      </c>
      <c r="KY30" s="14" t="str">
        <f t="shared" si="143"/>
        <v/>
      </c>
      <c r="KZ30" s="14" t="str">
        <f t="shared" si="144"/>
        <v/>
      </c>
      <c r="LA30" s="14" t="str">
        <f t="shared" si="145"/>
        <v/>
      </c>
      <c r="LB30" s="14" t="str">
        <f t="shared" si="146"/>
        <v/>
      </c>
      <c r="LC30" s="14" t="str">
        <f t="shared" si="147"/>
        <v/>
      </c>
      <c r="LD30" s="14" t="str">
        <f t="shared" si="148"/>
        <v/>
      </c>
      <c r="LE30" s="14" t="str">
        <f t="shared" si="149"/>
        <v/>
      </c>
      <c r="LF30" s="14" t="str">
        <f t="shared" si="150"/>
        <v/>
      </c>
      <c r="LG30" s="14" t="str">
        <f t="shared" si="151"/>
        <v/>
      </c>
      <c r="LH30" s="14" t="str">
        <f t="shared" si="152"/>
        <v/>
      </c>
      <c r="LI30" s="14" t="str">
        <f t="shared" si="153"/>
        <v/>
      </c>
      <c r="LJ30" s="14" t="str">
        <f t="shared" si="154"/>
        <v/>
      </c>
      <c r="LK30" s="14" t="str">
        <f t="shared" si="155"/>
        <v/>
      </c>
      <c r="LL30" s="14" t="str">
        <f t="shared" si="156"/>
        <v/>
      </c>
      <c r="LM30" s="14" t="str">
        <f t="shared" si="157"/>
        <v/>
      </c>
      <c r="LN30" s="14" t="str">
        <f t="shared" si="158"/>
        <v/>
      </c>
      <c r="LO30" s="14" t="str">
        <f t="shared" si="159"/>
        <v/>
      </c>
      <c r="LP30" s="14" t="str">
        <f t="shared" si="160"/>
        <v/>
      </c>
      <c r="LQ30" s="14" t="str">
        <f t="shared" si="161"/>
        <v/>
      </c>
      <c r="LR30" s="14" t="str">
        <f t="shared" si="162"/>
        <v/>
      </c>
      <c r="LS30" s="14" t="str">
        <f t="shared" si="163"/>
        <v/>
      </c>
      <c r="LT30" s="14" t="str">
        <f t="shared" si="164"/>
        <v/>
      </c>
      <c r="LU30" s="14" t="str">
        <f t="shared" si="165"/>
        <v/>
      </c>
      <c r="LV30" s="14" t="str">
        <f t="shared" si="166"/>
        <v/>
      </c>
      <c r="LW30" s="14" t="str">
        <f t="shared" si="167"/>
        <v/>
      </c>
      <c r="LX30" s="14" t="str">
        <f t="shared" si="168"/>
        <v/>
      </c>
      <c r="LY30" s="14" t="str">
        <f t="shared" si="169"/>
        <v/>
      </c>
      <c r="LZ30" s="14" t="str">
        <f t="shared" si="170"/>
        <v/>
      </c>
      <c r="MA30" s="14" t="str">
        <f t="shared" si="171"/>
        <v/>
      </c>
      <c r="MB30" s="14" t="str">
        <f t="shared" si="172"/>
        <v/>
      </c>
      <c r="MC30" s="14" t="str">
        <f t="shared" si="173"/>
        <v/>
      </c>
      <c r="MD30" s="14" t="str">
        <f t="shared" si="174"/>
        <v/>
      </c>
      <c r="ME30" s="14" t="str">
        <f t="shared" si="175"/>
        <v/>
      </c>
      <c r="MF30" s="15"/>
      <c r="MI30" s="42"/>
      <c r="MJ30" s="42"/>
      <c r="MK30" s="42"/>
      <c r="ML30" s="52" t="str">
        <f t="shared" si="21"/>
        <v/>
      </c>
      <c r="MN30" s="18" t="s">
        <v>5</v>
      </c>
    </row>
    <row r="31" spans="1:352" s="16" customFormat="1" ht="25.5">
      <c r="A31" s="50">
        <v>22</v>
      </c>
      <c r="B31" s="51" t="str">
        <f t="shared" si="4"/>
        <v/>
      </c>
      <c r="C31" s="73"/>
      <c r="D31" s="76"/>
      <c r="E31" s="76"/>
      <c r="F31" s="76"/>
      <c r="G31" s="29"/>
      <c r="H31" s="28"/>
      <c r="I31" s="29"/>
      <c r="J31" s="29"/>
      <c r="K31" s="46"/>
      <c r="L31" s="29"/>
      <c r="M31" s="46"/>
      <c r="N31" s="46"/>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82"/>
      <c r="FQ31" s="80"/>
      <c r="FR31" s="14" t="str">
        <f t="shared" si="5"/>
        <v/>
      </c>
      <c r="FS31" s="14" t="str">
        <f t="shared" si="6"/>
        <v/>
      </c>
      <c r="FT31" s="14" t="str">
        <f t="shared" si="7"/>
        <v/>
      </c>
      <c r="FU31" s="14" t="str">
        <f t="shared" si="8"/>
        <v/>
      </c>
      <c r="FV31" s="14" t="str">
        <f t="shared" si="9"/>
        <v/>
      </c>
      <c r="FW31" s="14" t="str">
        <f t="shared" si="10"/>
        <v/>
      </c>
      <c r="FX31" s="14" t="str">
        <f t="shared" si="22"/>
        <v/>
      </c>
      <c r="FY31" s="14" t="str">
        <f t="shared" si="11"/>
        <v/>
      </c>
      <c r="FZ31" s="14" t="str">
        <f t="shared" si="12"/>
        <v/>
      </c>
      <c r="GA31" s="14" t="str">
        <f t="shared" si="13"/>
        <v/>
      </c>
      <c r="GB31" s="14" t="str">
        <f t="shared" si="14"/>
        <v/>
      </c>
      <c r="GC31" s="14" t="str">
        <f t="shared" si="15"/>
        <v/>
      </c>
      <c r="GD31" s="14" t="str">
        <f t="shared" si="23"/>
        <v/>
      </c>
      <c r="GE31" s="14" t="str">
        <f t="shared" si="24"/>
        <v/>
      </c>
      <c r="GF31" s="14" t="str">
        <f t="shared" si="16"/>
        <v/>
      </c>
      <c r="GG31" s="14" t="str">
        <f t="shared" si="17"/>
        <v/>
      </c>
      <c r="GH31" s="14" t="str">
        <f t="shared" si="18"/>
        <v/>
      </c>
      <c r="GI31" s="14" t="str">
        <f t="shared" si="19"/>
        <v/>
      </c>
      <c r="GJ31" s="14" t="str">
        <f t="shared" si="20"/>
        <v/>
      </c>
      <c r="GK31" s="14" t="str">
        <f t="shared" si="25"/>
        <v/>
      </c>
      <c r="GL31" s="14" t="str">
        <f t="shared" si="26"/>
        <v/>
      </c>
      <c r="GM31" s="14" t="str">
        <f t="shared" si="27"/>
        <v/>
      </c>
      <c r="GN31" s="14" t="str">
        <f t="shared" si="28"/>
        <v/>
      </c>
      <c r="GO31" s="14" t="str">
        <f t="shared" si="29"/>
        <v/>
      </c>
      <c r="GP31" s="14" t="str">
        <f t="shared" si="30"/>
        <v/>
      </c>
      <c r="GQ31" s="14" t="str">
        <f t="shared" si="31"/>
        <v/>
      </c>
      <c r="GR31" s="14" t="str">
        <f t="shared" si="32"/>
        <v/>
      </c>
      <c r="GS31" s="14" t="str">
        <f t="shared" si="33"/>
        <v/>
      </c>
      <c r="GT31" s="14" t="str">
        <f t="shared" si="34"/>
        <v/>
      </c>
      <c r="GU31" s="14" t="str">
        <f t="shared" si="35"/>
        <v/>
      </c>
      <c r="GV31" s="14" t="str">
        <f t="shared" si="36"/>
        <v/>
      </c>
      <c r="GW31" s="14" t="str">
        <f t="shared" si="37"/>
        <v/>
      </c>
      <c r="GX31" s="14" t="str">
        <f t="shared" si="38"/>
        <v/>
      </c>
      <c r="GY31" s="14" t="str">
        <f t="shared" si="39"/>
        <v/>
      </c>
      <c r="GZ31" s="14" t="str">
        <f t="shared" si="40"/>
        <v/>
      </c>
      <c r="HA31" s="14" t="str">
        <f t="shared" si="41"/>
        <v/>
      </c>
      <c r="HB31" s="14" t="str">
        <f t="shared" si="42"/>
        <v/>
      </c>
      <c r="HC31" s="14" t="str">
        <f t="shared" si="43"/>
        <v/>
      </c>
      <c r="HD31" s="14" t="str">
        <f t="shared" si="44"/>
        <v/>
      </c>
      <c r="HE31" s="14" t="str">
        <f t="shared" si="45"/>
        <v/>
      </c>
      <c r="HF31" s="14" t="str">
        <f t="shared" si="46"/>
        <v/>
      </c>
      <c r="HG31" s="14" t="str">
        <f t="shared" si="47"/>
        <v/>
      </c>
      <c r="HH31" s="14" t="str">
        <f t="shared" si="48"/>
        <v/>
      </c>
      <c r="HI31" s="14" t="str">
        <f t="shared" si="49"/>
        <v/>
      </c>
      <c r="HJ31" s="14" t="str">
        <f t="shared" si="50"/>
        <v/>
      </c>
      <c r="HK31" s="14" t="str">
        <f t="shared" si="51"/>
        <v/>
      </c>
      <c r="HL31" s="14" t="str">
        <f t="shared" si="52"/>
        <v/>
      </c>
      <c r="HM31" s="14" t="str">
        <f t="shared" si="53"/>
        <v/>
      </c>
      <c r="HN31" s="14" t="str">
        <f t="shared" si="54"/>
        <v/>
      </c>
      <c r="HO31" s="14" t="str">
        <f t="shared" si="55"/>
        <v/>
      </c>
      <c r="HP31" s="14" t="str">
        <f t="shared" si="56"/>
        <v/>
      </c>
      <c r="HQ31" s="14" t="str">
        <f t="shared" si="57"/>
        <v/>
      </c>
      <c r="HR31" s="14" t="str">
        <f t="shared" si="58"/>
        <v/>
      </c>
      <c r="HS31" s="14" t="str">
        <f t="shared" si="59"/>
        <v/>
      </c>
      <c r="HT31" s="14" t="str">
        <f t="shared" si="60"/>
        <v/>
      </c>
      <c r="HU31" s="14" t="str">
        <f t="shared" si="61"/>
        <v/>
      </c>
      <c r="HV31" s="14" t="str">
        <f t="shared" si="62"/>
        <v/>
      </c>
      <c r="HW31" s="14" t="str">
        <f t="shared" si="63"/>
        <v/>
      </c>
      <c r="HX31" s="14" t="str">
        <f t="shared" si="64"/>
        <v/>
      </c>
      <c r="HY31" s="14" t="str">
        <f t="shared" si="65"/>
        <v/>
      </c>
      <c r="HZ31" s="14" t="str">
        <f t="shared" si="66"/>
        <v/>
      </c>
      <c r="IA31" s="14" t="str">
        <f t="shared" si="67"/>
        <v/>
      </c>
      <c r="IB31" s="14" t="str">
        <f t="shared" si="68"/>
        <v/>
      </c>
      <c r="IC31" s="14" t="str">
        <f t="shared" si="69"/>
        <v/>
      </c>
      <c r="ID31" s="14" t="str">
        <f t="shared" si="70"/>
        <v/>
      </c>
      <c r="IE31" s="14" t="str">
        <f t="shared" si="71"/>
        <v/>
      </c>
      <c r="IF31" s="14" t="str">
        <f t="shared" si="72"/>
        <v/>
      </c>
      <c r="IG31" s="14" t="str">
        <f t="shared" si="73"/>
        <v/>
      </c>
      <c r="IH31" s="14" t="str">
        <f t="shared" si="74"/>
        <v/>
      </c>
      <c r="II31" s="14" t="str">
        <f t="shared" si="75"/>
        <v/>
      </c>
      <c r="IJ31" s="14" t="str">
        <f t="shared" si="76"/>
        <v/>
      </c>
      <c r="IK31" s="14" t="str">
        <f t="shared" si="77"/>
        <v/>
      </c>
      <c r="IL31" s="14" t="str">
        <f t="shared" si="78"/>
        <v/>
      </c>
      <c r="IM31" s="14" t="str">
        <f t="shared" si="79"/>
        <v/>
      </c>
      <c r="IN31" s="14" t="str">
        <f t="shared" si="80"/>
        <v/>
      </c>
      <c r="IO31" s="14" t="str">
        <f t="shared" si="81"/>
        <v/>
      </c>
      <c r="IP31" s="14" t="str">
        <f t="shared" si="82"/>
        <v/>
      </c>
      <c r="IQ31" s="14" t="str">
        <f t="shared" si="83"/>
        <v/>
      </c>
      <c r="IR31" s="14" t="str">
        <f t="shared" si="84"/>
        <v/>
      </c>
      <c r="IS31" s="14" t="str">
        <f t="shared" si="85"/>
        <v/>
      </c>
      <c r="IT31" s="14" t="str">
        <f t="shared" si="86"/>
        <v/>
      </c>
      <c r="IU31" s="14" t="str">
        <f t="shared" si="87"/>
        <v/>
      </c>
      <c r="IV31" s="14" t="str">
        <f t="shared" si="88"/>
        <v/>
      </c>
      <c r="IW31" s="14" t="str">
        <f t="shared" si="89"/>
        <v/>
      </c>
      <c r="IX31" s="14" t="str">
        <f t="shared" si="90"/>
        <v/>
      </c>
      <c r="IY31" s="14" t="str">
        <f t="shared" si="91"/>
        <v/>
      </c>
      <c r="IZ31" s="14" t="str">
        <f t="shared" si="92"/>
        <v/>
      </c>
      <c r="JA31" s="14" t="str">
        <f t="shared" si="93"/>
        <v/>
      </c>
      <c r="JB31" s="14" t="str">
        <f t="shared" si="94"/>
        <v/>
      </c>
      <c r="JC31" s="14" t="str">
        <f t="shared" si="95"/>
        <v/>
      </c>
      <c r="JD31" s="14" t="str">
        <f t="shared" si="96"/>
        <v/>
      </c>
      <c r="JE31" s="14" t="str">
        <f t="shared" si="97"/>
        <v/>
      </c>
      <c r="JF31" s="14" t="str">
        <f t="shared" si="98"/>
        <v/>
      </c>
      <c r="JG31" s="14" t="str">
        <f t="shared" si="99"/>
        <v/>
      </c>
      <c r="JH31" s="14" t="str">
        <f t="shared" si="100"/>
        <v/>
      </c>
      <c r="JI31" s="14" t="str">
        <f t="shared" si="101"/>
        <v/>
      </c>
      <c r="JJ31" s="14" t="str">
        <f t="shared" si="102"/>
        <v/>
      </c>
      <c r="JK31" s="14" t="str">
        <f t="shared" si="103"/>
        <v/>
      </c>
      <c r="JL31" s="14" t="str">
        <f t="shared" si="104"/>
        <v/>
      </c>
      <c r="JM31" s="14" t="str">
        <f t="shared" si="105"/>
        <v/>
      </c>
      <c r="JN31" s="14" t="str">
        <f t="shared" si="106"/>
        <v/>
      </c>
      <c r="JO31" s="14" t="str">
        <f t="shared" si="107"/>
        <v/>
      </c>
      <c r="JP31" s="14" t="str">
        <f t="shared" si="108"/>
        <v/>
      </c>
      <c r="JQ31" s="14" t="str">
        <f t="shared" si="109"/>
        <v/>
      </c>
      <c r="JR31" s="14" t="str">
        <f t="shared" si="110"/>
        <v/>
      </c>
      <c r="JS31" s="14" t="str">
        <f t="shared" si="111"/>
        <v/>
      </c>
      <c r="JT31" s="14" t="str">
        <f t="shared" si="112"/>
        <v/>
      </c>
      <c r="JU31" s="14" t="str">
        <f t="shared" si="113"/>
        <v/>
      </c>
      <c r="JV31" s="14" t="str">
        <f t="shared" si="114"/>
        <v/>
      </c>
      <c r="JW31" s="14" t="str">
        <f t="shared" si="115"/>
        <v/>
      </c>
      <c r="JX31" s="14" t="str">
        <f t="shared" si="116"/>
        <v/>
      </c>
      <c r="JY31" s="14" t="str">
        <f t="shared" si="117"/>
        <v/>
      </c>
      <c r="JZ31" s="14" t="str">
        <f t="shared" si="118"/>
        <v/>
      </c>
      <c r="KA31" s="14" t="str">
        <f t="shared" si="119"/>
        <v/>
      </c>
      <c r="KB31" s="14" t="str">
        <f t="shared" si="120"/>
        <v/>
      </c>
      <c r="KC31" s="14" t="str">
        <f t="shared" si="121"/>
        <v/>
      </c>
      <c r="KD31" s="14" t="str">
        <f t="shared" si="122"/>
        <v/>
      </c>
      <c r="KE31" s="14" t="str">
        <f t="shared" si="123"/>
        <v/>
      </c>
      <c r="KF31" s="14" t="str">
        <f t="shared" si="124"/>
        <v/>
      </c>
      <c r="KG31" s="14" t="str">
        <f t="shared" si="125"/>
        <v/>
      </c>
      <c r="KH31" s="14" t="str">
        <f t="shared" si="126"/>
        <v/>
      </c>
      <c r="KI31" s="14" t="str">
        <f t="shared" si="127"/>
        <v/>
      </c>
      <c r="KJ31" s="14" t="str">
        <f t="shared" si="128"/>
        <v/>
      </c>
      <c r="KK31" s="14" t="str">
        <f t="shared" si="129"/>
        <v/>
      </c>
      <c r="KL31" s="14" t="str">
        <f t="shared" si="130"/>
        <v/>
      </c>
      <c r="KM31" s="14" t="str">
        <f t="shared" si="131"/>
        <v/>
      </c>
      <c r="KN31" s="14" t="str">
        <f t="shared" si="132"/>
        <v/>
      </c>
      <c r="KO31" s="14" t="str">
        <f t="shared" si="133"/>
        <v/>
      </c>
      <c r="KP31" s="14" t="str">
        <f t="shared" si="134"/>
        <v/>
      </c>
      <c r="KQ31" s="14" t="str">
        <f t="shared" si="135"/>
        <v/>
      </c>
      <c r="KR31" s="14" t="str">
        <f t="shared" si="136"/>
        <v/>
      </c>
      <c r="KS31" s="14" t="str">
        <f t="shared" si="137"/>
        <v/>
      </c>
      <c r="KT31" s="14" t="str">
        <f t="shared" si="138"/>
        <v/>
      </c>
      <c r="KU31" s="14" t="str">
        <f t="shared" si="139"/>
        <v/>
      </c>
      <c r="KV31" s="14" t="str">
        <f t="shared" si="140"/>
        <v/>
      </c>
      <c r="KW31" s="14" t="str">
        <f t="shared" si="141"/>
        <v/>
      </c>
      <c r="KX31" s="14" t="str">
        <f t="shared" si="142"/>
        <v/>
      </c>
      <c r="KY31" s="14" t="str">
        <f t="shared" si="143"/>
        <v/>
      </c>
      <c r="KZ31" s="14" t="str">
        <f t="shared" si="144"/>
        <v/>
      </c>
      <c r="LA31" s="14" t="str">
        <f t="shared" si="145"/>
        <v/>
      </c>
      <c r="LB31" s="14" t="str">
        <f t="shared" si="146"/>
        <v/>
      </c>
      <c r="LC31" s="14" t="str">
        <f t="shared" si="147"/>
        <v/>
      </c>
      <c r="LD31" s="14" t="str">
        <f t="shared" si="148"/>
        <v/>
      </c>
      <c r="LE31" s="14" t="str">
        <f t="shared" si="149"/>
        <v/>
      </c>
      <c r="LF31" s="14" t="str">
        <f t="shared" si="150"/>
        <v/>
      </c>
      <c r="LG31" s="14" t="str">
        <f t="shared" si="151"/>
        <v/>
      </c>
      <c r="LH31" s="14" t="str">
        <f t="shared" si="152"/>
        <v/>
      </c>
      <c r="LI31" s="14" t="str">
        <f t="shared" si="153"/>
        <v/>
      </c>
      <c r="LJ31" s="14" t="str">
        <f t="shared" si="154"/>
        <v/>
      </c>
      <c r="LK31" s="14" t="str">
        <f t="shared" si="155"/>
        <v/>
      </c>
      <c r="LL31" s="14" t="str">
        <f t="shared" si="156"/>
        <v/>
      </c>
      <c r="LM31" s="14" t="str">
        <f t="shared" si="157"/>
        <v/>
      </c>
      <c r="LN31" s="14" t="str">
        <f t="shared" si="158"/>
        <v/>
      </c>
      <c r="LO31" s="14" t="str">
        <f t="shared" si="159"/>
        <v/>
      </c>
      <c r="LP31" s="14" t="str">
        <f t="shared" si="160"/>
        <v/>
      </c>
      <c r="LQ31" s="14" t="str">
        <f t="shared" si="161"/>
        <v/>
      </c>
      <c r="LR31" s="14" t="str">
        <f t="shared" si="162"/>
        <v/>
      </c>
      <c r="LS31" s="14" t="str">
        <f t="shared" si="163"/>
        <v/>
      </c>
      <c r="LT31" s="14" t="str">
        <f t="shared" si="164"/>
        <v/>
      </c>
      <c r="LU31" s="14" t="str">
        <f t="shared" si="165"/>
        <v/>
      </c>
      <c r="LV31" s="14" t="str">
        <f t="shared" si="166"/>
        <v/>
      </c>
      <c r="LW31" s="14" t="str">
        <f t="shared" si="167"/>
        <v/>
      </c>
      <c r="LX31" s="14" t="str">
        <f t="shared" si="168"/>
        <v/>
      </c>
      <c r="LY31" s="14" t="str">
        <f t="shared" si="169"/>
        <v/>
      </c>
      <c r="LZ31" s="14" t="str">
        <f t="shared" si="170"/>
        <v/>
      </c>
      <c r="MA31" s="14" t="str">
        <f t="shared" si="171"/>
        <v/>
      </c>
      <c r="MB31" s="14" t="str">
        <f t="shared" si="172"/>
        <v/>
      </c>
      <c r="MC31" s="14" t="str">
        <f t="shared" si="173"/>
        <v/>
      </c>
      <c r="MD31" s="14" t="str">
        <f t="shared" si="174"/>
        <v/>
      </c>
      <c r="ME31" s="14" t="str">
        <f t="shared" si="175"/>
        <v/>
      </c>
      <c r="MF31" s="15"/>
      <c r="MI31" s="42"/>
      <c r="MJ31" s="42"/>
      <c r="MK31" s="42"/>
      <c r="ML31" s="52" t="str">
        <f t="shared" si="21"/>
        <v/>
      </c>
      <c r="MN31" s="18" t="s">
        <v>5</v>
      </c>
    </row>
    <row r="32" spans="1:352" s="16" customFormat="1" ht="25.5">
      <c r="A32" s="50">
        <v>23</v>
      </c>
      <c r="B32" s="51" t="str">
        <f t="shared" si="4"/>
        <v/>
      </c>
      <c r="C32" s="73"/>
      <c r="D32" s="76"/>
      <c r="E32" s="76"/>
      <c r="F32" s="76"/>
      <c r="G32" s="29"/>
      <c r="H32" s="28"/>
      <c r="I32" s="29"/>
      <c r="J32" s="29"/>
      <c r="K32" s="46"/>
      <c r="L32" s="29"/>
      <c r="M32" s="46"/>
      <c r="N32" s="46"/>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82"/>
      <c r="FQ32" s="80"/>
      <c r="FR32" s="14" t="str">
        <f t="shared" si="5"/>
        <v/>
      </c>
      <c r="FS32" s="14" t="str">
        <f t="shared" si="6"/>
        <v/>
      </c>
      <c r="FT32" s="14" t="str">
        <f t="shared" si="7"/>
        <v/>
      </c>
      <c r="FU32" s="14" t="str">
        <f t="shared" si="8"/>
        <v/>
      </c>
      <c r="FV32" s="14" t="str">
        <f t="shared" si="9"/>
        <v/>
      </c>
      <c r="FW32" s="14" t="str">
        <f t="shared" si="10"/>
        <v/>
      </c>
      <c r="FX32" s="14" t="str">
        <f t="shared" si="22"/>
        <v/>
      </c>
      <c r="FY32" s="14" t="str">
        <f t="shared" si="11"/>
        <v/>
      </c>
      <c r="FZ32" s="14" t="str">
        <f t="shared" si="12"/>
        <v/>
      </c>
      <c r="GA32" s="14" t="str">
        <f t="shared" si="13"/>
        <v/>
      </c>
      <c r="GB32" s="14" t="str">
        <f t="shared" si="14"/>
        <v/>
      </c>
      <c r="GC32" s="14" t="str">
        <f t="shared" si="15"/>
        <v/>
      </c>
      <c r="GD32" s="14" t="str">
        <f t="shared" si="23"/>
        <v/>
      </c>
      <c r="GE32" s="14" t="str">
        <f t="shared" si="24"/>
        <v/>
      </c>
      <c r="GF32" s="14" t="str">
        <f t="shared" si="16"/>
        <v/>
      </c>
      <c r="GG32" s="14" t="str">
        <f t="shared" si="17"/>
        <v/>
      </c>
      <c r="GH32" s="14" t="str">
        <f t="shared" si="18"/>
        <v/>
      </c>
      <c r="GI32" s="14" t="str">
        <f t="shared" si="19"/>
        <v/>
      </c>
      <c r="GJ32" s="14" t="str">
        <f t="shared" si="20"/>
        <v/>
      </c>
      <c r="GK32" s="14" t="str">
        <f t="shared" si="25"/>
        <v/>
      </c>
      <c r="GL32" s="14" t="str">
        <f t="shared" si="26"/>
        <v/>
      </c>
      <c r="GM32" s="14" t="str">
        <f t="shared" si="27"/>
        <v/>
      </c>
      <c r="GN32" s="14" t="str">
        <f t="shared" si="28"/>
        <v/>
      </c>
      <c r="GO32" s="14" t="str">
        <f t="shared" si="29"/>
        <v/>
      </c>
      <c r="GP32" s="14" t="str">
        <f t="shared" si="30"/>
        <v/>
      </c>
      <c r="GQ32" s="14" t="str">
        <f t="shared" si="31"/>
        <v/>
      </c>
      <c r="GR32" s="14" t="str">
        <f t="shared" si="32"/>
        <v/>
      </c>
      <c r="GS32" s="14" t="str">
        <f t="shared" si="33"/>
        <v/>
      </c>
      <c r="GT32" s="14" t="str">
        <f t="shared" si="34"/>
        <v/>
      </c>
      <c r="GU32" s="14" t="str">
        <f t="shared" si="35"/>
        <v/>
      </c>
      <c r="GV32" s="14" t="str">
        <f t="shared" si="36"/>
        <v/>
      </c>
      <c r="GW32" s="14" t="str">
        <f t="shared" si="37"/>
        <v/>
      </c>
      <c r="GX32" s="14" t="str">
        <f t="shared" si="38"/>
        <v/>
      </c>
      <c r="GY32" s="14" t="str">
        <f t="shared" si="39"/>
        <v/>
      </c>
      <c r="GZ32" s="14" t="str">
        <f t="shared" si="40"/>
        <v/>
      </c>
      <c r="HA32" s="14" t="str">
        <f t="shared" si="41"/>
        <v/>
      </c>
      <c r="HB32" s="14" t="str">
        <f t="shared" si="42"/>
        <v/>
      </c>
      <c r="HC32" s="14" t="str">
        <f t="shared" si="43"/>
        <v/>
      </c>
      <c r="HD32" s="14" t="str">
        <f t="shared" si="44"/>
        <v/>
      </c>
      <c r="HE32" s="14" t="str">
        <f t="shared" si="45"/>
        <v/>
      </c>
      <c r="HF32" s="14" t="str">
        <f t="shared" si="46"/>
        <v/>
      </c>
      <c r="HG32" s="14" t="str">
        <f t="shared" si="47"/>
        <v/>
      </c>
      <c r="HH32" s="14" t="str">
        <f t="shared" si="48"/>
        <v/>
      </c>
      <c r="HI32" s="14" t="str">
        <f t="shared" si="49"/>
        <v/>
      </c>
      <c r="HJ32" s="14" t="str">
        <f t="shared" si="50"/>
        <v/>
      </c>
      <c r="HK32" s="14" t="str">
        <f t="shared" si="51"/>
        <v/>
      </c>
      <c r="HL32" s="14" t="str">
        <f t="shared" si="52"/>
        <v/>
      </c>
      <c r="HM32" s="14" t="str">
        <f t="shared" si="53"/>
        <v/>
      </c>
      <c r="HN32" s="14" t="str">
        <f t="shared" si="54"/>
        <v/>
      </c>
      <c r="HO32" s="14" t="str">
        <f t="shared" si="55"/>
        <v/>
      </c>
      <c r="HP32" s="14" t="str">
        <f t="shared" si="56"/>
        <v/>
      </c>
      <c r="HQ32" s="14" t="str">
        <f t="shared" si="57"/>
        <v/>
      </c>
      <c r="HR32" s="14" t="str">
        <f t="shared" si="58"/>
        <v/>
      </c>
      <c r="HS32" s="14" t="str">
        <f t="shared" si="59"/>
        <v/>
      </c>
      <c r="HT32" s="14" t="str">
        <f t="shared" si="60"/>
        <v/>
      </c>
      <c r="HU32" s="14" t="str">
        <f t="shared" si="61"/>
        <v/>
      </c>
      <c r="HV32" s="14" t="str">
        <f t="shared" si="62"/>
        <v/>
      </c>
      <c r="HW32" s="14" t="str">
        <f t="shared" si="63"/>
        <v/>
      </c>
      <c r="HX32" s="14" t="str">
        <f t="shared" si="64"/>
        <v/>
      </c>
      <c r="HY32" s="14" t="str">
        <f t="shared" si="65"/>
        <v/>
      </c>
      <c r="HZ32" s="14" t="str">
        <f t="shared" si="66"/>
        <v/>
      </c>
      <c r="IA32" s="14" t="str">
        <f t="shared" si="67"/>
        <v/>
      </c>
      <c r="IB32" s="14" t="str">
        <f t="shared" si="68"/>
        <v/>
      </c>
      <c r="IC32" s="14" t="str">
        <f t="shared" si="69"/>
        <v/>
      </c>
      <c r="ID32" s="14" t="str">
        <f t="shared" si="70"/>
        <v/>
      </c>
      <c r="IE32" s="14" t="str">
        <f t="shared" si="71"/>
        <v/>
      </c>
      <c r="IF32" s="14" t="str">
        <f t="shared" si="72"/>
        <v/>
      </c>
      <c r="IG32" s="14" t="str">
        <f t="shared" si="73"/>
        <v/>
      </c>
      <c r="IH32" s="14" t="str">
        <f t="shared" si="74"/>
        <v/>
      </c>
      <c r="II32" s="14" t="str">
        <f t="shared" si="75"/>
        <v/>
      </c>
      <c r="IJ32" s="14" t="str">
        <f t="shared" si="76"/>
        <v/>
      </c>
      <c r="IK32" s="14" t="str">
        <f t="shared" si="77"/>
        <v/>
      </c>
      <c r="IL32" s="14" t="str">
        <f t="shared" si="78"/>
        <v/>
      </c>
      <c r="IM32" s="14" t="str">
        <f t="shared" si="79"/>
        <v/>
      </c>
      <c r="IN32" s="14" t="str">
        <f t="shared" si="80"/>
        <v/>
      </c>
      <c r="IO32" s="14" t="str">
        <f t="shared" si="81"/>
        <v/>
      </c>
      <c r="IP32" s="14" t="str">
        <f t="shared" si="82"/>
        <v/>
      </c>
      <c r="IQ32" s="14" t="str">
        <f t="shared" si="83"/>
        <v/>
      </c>
      <c r="IR32" s="14" t="str">
        <f t="shared" si="84"/>
        <v/>
      </c>
      <c r="IS32" s="14" t="str">
        <f t="shared" si="85"/>
        <v/>
      </c>
      <c r="IT32" s="14" t="str">
        <f t="shared" si="86"/>
        <v/>
      </c>
      <c r="IU32" s="14" t="str">
        <f t="shared" si="87"/>
        <v/>
      </c>
      <c r="IV32" s="14" t="str">
        <f t="shared" si="88"/>
        <v/>
      </c>
      <c r="IW32" s="14" t="str">
        <f t="shared" si="89"/>
        <v/>
      </c>
      <c r="IX32" s="14" t="str">
        <f t="shared" si="90"/>
        <v/>
      </c>
      <c r="IY32" s="14" t="str">
        <f t="shared" si="91"/>
        <v/>
      </c>
      <c r="IZ32" s="14" t="str">
        <f t="shared" si="92"/>
        <v/>
      </c>
      <c r="JA32" s="14" t="str">
        <f t="shared" si="93"/>
        <v/>
      </c>
      <c r="JB32" s="14" t="str">
        <f t="shared" si="94"/>
        <v/>
      </c>
      <c r="JC32" s="14" t="str">
        <f t="shared" si="95"/>
        <v/>
      </c>
      <c r="JD32" s="14" t="str">
        <f t="shared" si="96"/>
        <v/>
      </c>
      <c r="JE32" s="14" t="str">
        <f t="shared" si="97"/>
        <v/>
      </c>
      <c r="JF32" s="14" t="str">
        <f t="shared" si="98"/>
        <v/>
      </c>
      <c r="JG32" s="14" t="str">
        <f t="shared" si="99"/>
        <v/>
      </c>
      <c r="JH32" s="14" t="str">
        <f t="shared" si="100"/>
        <v/>
      </c>
      <c r="JI32" s="14" t="str">
        <f t="shared" si="101"/>
        <v/>
      </c>
      <c r="JJ32" s="14" t="str">
        <f t="shared" si="102"/>
        <v/>
      </c>
      <c r="JK32" s="14" t="str">
        <f t="shared" si="103"/>
        <v/>
      </c>
      <c r="JL32" s="14" t="str">
        <f t="shared" si="104"/>
        <v/>
      </c>
      <c r="JM32" s="14" t="str">
        <f t="shared" si="105"/>
        <v/>
      </c>
      <c r="JN32" s="14" t="str">
        <f t="shared" si="106"/>
        <v/>
      </c>
      <c r="JO32" s="14" t="str">
        <f t="shared" si="107"/>
        <v/>
      </c>
      <c r="JP32" s="14" t="str">
        <f t="shared" si="108"/>
        <v/>
      </c>
      <c r="JQ32" s="14" t="str">
        <f t="shared" si="109"/>
        <v/>
      </c>
      <c r="JR32" s="14" t="str">
        <f t="shared" si="110"/>
        <v/>
      </c>
      <c r="JS32" s="14" t="str">
        <f t="shared" si="111"/>
        <v/>
      </c>
      <c r="JT32" s="14" t="str">
        <f t="shared" si="112"/>
        <v/>
      </c>
      <c r="JU32" s="14" t="str">
        <f t="shared" si="113"/>
        <v/>
      </c>
      <c r="JV32" s="14" t="str">
        <f t="shared" si="114"/>
        <v/>
      </c>
      <c r="JW32" s="14" t="str">
        <f t="shared" si="115"/>
        <v/>
      </c>
      <c r="JX32" s="14" t="str">
        <f t="shared" si="116"/>
        <v/>
      </c>
      <c r="JY32" s="14" t="str">
        <f t="shared" si="117"/>
        <v/>
      </c>
      <c r="JZ32" s="14" t="str">
        <f t="shared" si="118"/>
        <v/>
      </c>
      <c r="KA32" s="14" t="str">
        <f t="shared" si="119"/>
        <v/>
      </c>
      <c r="KB32" s="14" t="str">
        <f t="shared" si="120"/>
        <v/>
      </c>
      <c r="KC32" s="14" t="str">
        <f t="shared" si="121"/>
        <v/>
      </c>
      <c r="KD32" s="14" t="str">
        <f t="shared" si="122"/>
        <v/>
      </c>
      <c r="KE32" s="14" t="str">
        <f t="shared" si="123"/>
        <v/>
      </c>
      <c r="KF32" s="14" t="str">
        <f t="shared" si="124"/>
        <v/>
      </c>
      <c r="KG32" s="14" t="str">
        <f t="shared" si="125"/>
        <v/>
      </c>
      <c r="KH32" s="14" t="str">
        <f t="shared" si="126"/>
        <v/>
      </c>
      <c r="KI32" s="14" t="str">
        <f t="shared" si="127"/>
        <v/>
      </c>
      <c r="KJ32" s="14" t="str">
        <f t="shared" si="128"/>
        <v/>
      </c>
      <c r="KK32" s="14" t="str">
        <f t="shared" si="129"/>
        <v/>
      </c>
      <c r="KL32" s="14" t="str">
        <f t="shared" si="130"/>
        <v/>
      </c>
      <c r="KM32" s="14" t="str">
        <f t="shared" si="131"/>
        <v/>
      </c>
      <c r="KN32" s="14" t="str">
        <f t="shared" si="132"/>
        <v/>
      </c>
      <c r="KO32" s="14" t="str">
        <f t="shared" si="133"/>
        <v/>
      </c>
      <c r="KP32" s="14" t="str">
        <f t="shared" si="134"/>
        <v/>
      </c>
      <c r="KQ32" s="14" t="str">
        <f t="shared" si="135"/>
        <v/>
      </c>
      <c r="KR32" s="14" t="str">
        <f t="shared" si="136"/>
        <v/>
      </c>
      <c r="KS32" s="14" t="str">
        <f t="shared" si="137"/>
        <v/>
      </c>
      <c r="KT32" s="14" t="str">
        <f t="shared" si="138"/>
        <v/>
      </c>
      <c r="KU32" s="14" t="str">
        <f t="shared" si="139"/>
        <v/>
      </c>
      <c r="KV32" s="14" t="str">
        <f t="shared" si="140"/>
        <v/>
      </c>
      <c r="KW32" s="14" t="str">
        <f t="shared" si="141"/>
        <v/>
      </c>
      <c r="KX32" s="14" t="str">
        <f t="shared" si="142"/>
        <v/>
      </c>
      <c r="KY32" s="14" t="str">
        <f t="shared" si="143"/>
        <v/>
      </c>
      <c r="KZ32" s="14" t="str">
        <f t="shared" si="144"/>
        <v/>
      </c>
      <c r="LA32" s="14" t="str">
        <f t="shared" si="145"/>
        <v/>
      </c>
      <c r="LB32" s="14" t="str">
        <f t="shared" si="146"/>
        <v/>
      </c>
      <c r="LC32" s="14" t="str">
        <f t="shared" si="147"/>
        <v/>
      </c>
      <c r="LD32" s="14" t="str">
        <f t="shared" si="148"/>
        <v/>
      </c>
      <c r="LE32" s="14" t="str">
        <f t="shared" si="149"/>
        <v/>
      </c>
      <c r="LF32" s="14" t="str">
        <f t="shared" si="150"/>
        <v/>
      </c>
      <c r="LG32" s="14" t="str">
        <f t="shared" si="151"/>
        <v/>
      </c>
      <c r="LH32" s="14" t="str">
        <f t="shared" si="152"/>
        <v/>
      </c>
      <c r="LI32" s="14" t="str">
        <f t="shared" si="153"/>
        <v/>
      </c>
      <c r="LJ32" s="14" t="str">
        <f t="shared" si="154"/>
        <v/>
      </c>
      <c r="LK32" s="14" t="str">
        <f t="shared" si="155"/>
        <v/>
      </c>
      <c r="LL32" s="14" t="str">
        <f t="shared" si="156"/>
        <v/>
      </c>
      <c r="LM32" s="14" t="str">
        <f t="shared" si="157"/>
        <v/>
      </c>
      <c r="LN32" s="14" t="str">
        <f t="shared" si="158"/>
        <v/>
      </c>
      <c r="LO32" s="14" t="str">
        <f t="shared" si="159"/>
        <v/>
      </c>
      <c r="LP32" s="14" t="str">
        <f t="shared" si="160"/>
        <v/>
      </c>
      <c r="LQ32" s="14" t="str">
        <f t="shared" si="161"/>
        <v/>
      </c>
      <c r="LR32" s="14" t="str">
        <f t="shared" si="162"/>
        <v/>
      </c>
      <c r="LS32" s="14" t="str">
        <f t="shared" si="163"/>
        <v/>
      </c>
      <c r="LT32" s="14" t="str">
        <f t="shared" si="164"/>
        <v/>
      </c>
      <c r="LU32" s="14" t="str">
        <f t="shared" si="165"/>
        <v/>
      </c>
      <c r="LV32" s="14" t="str">
        <f t="shared" si="166"/>
        <v/>
      </c>
      <c r="LW32" s="14" t="str">
        <f t="shared" si="167"/>
        <v/>
      </c>
      <c r="LX32" s="14" t="str">
        <f t="shared" si="168"/>
        <v/>
      </c>
      <c r="LY32" s="14" t="str">
        <f t="shared" si="169"/>
        <v/>
      </c>
      <c r="LZ32" s="14" t="str">
        <f t="shared" si="170"/>
        <v/>
      </c>
      <c r="MA32" s="14" t="str">
        <f t="shared" si="171"/>
        <v/>
      </c>
      <c r="MB32" s="14" t="str">
        <f t="shared" si="172"/>
        <v/>
      </c>
      <c r="MC32" s="14" t="str">
        <f t="shared" si="173"/>
        <v/>
      </c>
      <c r="MD32" s="14" t="str">
        <f t="shared" si="174"/>
        <v/>
      </c>
      <c r="ME32" s="14" t="str">
        <f t="shared" si="175"/>
        <v/>
      </c>
      <c r="MF32" s="15"/>
      <c r="MI32" s="42"/>
      <c r="MJ32" s="42"/>
      <c r="MK32" s="42"/>
      <c r="ML32" s="52" t="str">
        <f t="shared" si="21"/>
        <v/>
      </c>
      <c r="MN32" s="18" t="s">
        <v>5</v>
      </c>
    </row>
    <row r="33" spans="1:352" s="16" customFormat="1" ht="25.5">
      <c r="A33" s="50">
        <v>24</v>
      </c>
      <c r="B33" s="51" t="str">
        <f t="shared" si="4"/>
        <v/>
      </c>
      <c r="C33" s="73"/>
      <c r="D33" s="76"/>
      <c r="E33" s="76"/>
      <c r="F33" s="76"/>
      <c r="G33" s="29"/>
      <c r="H33" s="28"/>
      <c r="I33" s="29"/>
      <c r="J33" s="29"/>
      <c r="K33" s="46"/>
      <c r="L33" s="29"/>
      <c r="M33" s="46"/>
      <c r="N33" s="46"/>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82"/>
      <c r="FQ33" s="80"/>
      <c r="FR33" s="14" t="str">
        <f t="shared" si="5"/>
        <v/>
      </c>
      <c r="FS33" s="14" t="str">
        <f t="shared" si="6"/>
        <v/>
      </c>
      <c r="FT33" s="14" t="str">
        <f t="shared" si="7"/>
        <v/>
      </c>
      <c r="FU33" s="14" t="str">
        <f t="shared" si="8"/>
        <v/>
      </c>
      <c r="FV33" s="14" t="str">
        <f t="shared" si="9"/>
        <v/>
      </c>
      <c r="FW33" s="14" t="str">
        <f t="shared" si="10"/>
        <v/>
      </c>
      <c r="FX33" s="14" t="str">
        <f t="shared" si="22"/>
        <v/>
      </c>
      <c r="FY33" s="14" t="str">
        <f t="shared" si="11"/>
        <v/>
      </c>
      <c r="FZ33" s="14" t="str">
        <f t="shared" si="12"/>
        <v/>
      </c>
      <c r="GA33" s="14" t="str">
        <f t="shared" si="13"/>
        <v/>
      </c>
      <c r="GB33" s="14" t="str">
        <f t="shared" si="14"/>
        <v/>
      </c>
      <c r="GC33" s="14" t="str">
        <f t="shared" si="15"/>
        <v/>
      </c>
      <c r="GD33" s="14" t="str">
        <f t="shared" si="23"/>
        <v/>
      </c>
      <c r="GE33" s="14" t="str">
        <f t="shared" si="24"/>
        <v/>
      </c>
      <c r="GF33" s="14" t="str">
        <f t="shared" si="16"/>
        <v/>
      </c>
      <c r="GG33" s="14" t="str">
        <f t="shared" si="17"/>
        <v/>
      </c>
      <c r="GH33" s="14" t="str">
        <f t="shared" si="18"/>
        <v/>
      </c>
      <c r="GI33" s="14" t="str">
        <f t="shared" si="19"/>
        <v/>
      </c>
      <c r="GJ33" s="14" t="str">
        <f t="shared" si="20"/>
        <v/>
      </c>
      <c r="GK33" s="14" t="str">
        <f t="shared" si="25"/>
        <v/>
      </c>
      <c r="GL33" s="14" t="str">
        <f t="shared" si="26"/>
        <v/>
      </c>
      <c r="GM33" s="14" t="str">
        <f t="shared" si="27"/>
        <v/>
      </c>
      <c r="GN33" s="14" t="str">
        <f t="shared" si="28"/>
        <v/>
      </c>
      <c r="GO33" s="14" t="str">
        <f t="shared" si="29"/>
        <v/>
      </c>
      <c r="GP33" s="14" t="str">
        <f t="shared" si="30"/>
        <v/>
      </c>
      <c r="GQ33" s="14" t="str">
        <f t="shared" si="31"/>
        <v/>
      </c>
      <c r="GR33" s="14" t="str">
        <f t="shared" si="32"/>
        <v/>
      </c>
      <c r="GS33" s="14" t="str">
        <f t="shared" si="33"/>
        <v/>
      </c>
      <c r="GT33" s="14" t="str">
        <f t="shared" si="34"/>
        <v/>
      </c>
      <c r="GU33" s="14" t="str">
        <f t="shared" si="35"/>
        <v/>
      </c>
      <c r="GV33" s="14" t="str">
        <f t="shared" si="36"/>
        <v/>
      </c>
      <c r="GW33" s="14" t="str">
        <f t="shared" si="37"/>
        <v/>
      </c>
      <c r="GX33" s="14" t="str">
        <f t="shared" si="38"/>
        <v/>
      </c>
      <c r="GY33" s="14" t="str">
        <f t="shared" si="39"/>
        <v/>
      </c>
      <c r="GZ33" s="14" t="str">
        <f t="shared" si="40"/>
        <v/>
      </c>
      <c r="HA33" s="14" t="str">
        <f t="shared" si="41"/>
        <v/>
      </c>
      <c r="HB33" s="14" t="str">
        <f t="shared" si="42"/>
        <v/>
      </c>
      <c r="HC33" s="14" t="str">
        <f t="shared" si="43"/>
        <v/>
      </c>
      <c r="HD33" s="14" t="str">
        <f t="shared" si="44"/>
        <v/>
      </c>
      <c r="HE33" s="14" t="str">
        <f t="shared" si="45"/>
        <v/>
      </c>
      <c r="HF33" s="14" t="str">
        <f t="shared" si="46"/>
        <v/>
      </c>
      <c r="HG33" s="14" t="str">
        <f t="shared" si="47"/>
        <v/>
      </c>
      <c r="HH33" s="14" t="str">
        <f t="shared" si="48"/>
        <v/>
      </c>
      <c r="HI33" s="14" t="str">
        <f t="shared" si="49"/>
        <v/>
      </c>
      <c r="HJ33" s="14" t="str">
        <f t="shared" si="50"/>
        <v/>
      </c>
      <c r="HK33" s="14" t="str">
        <f t="shared" si="51"/>
        <v/>
      </c>
      <c r="HL33" s="14" t="str">
        <f t="shared" si="52"/>
        <v/>
      </c>
      <c r="HM33" s="14" t="str">
        <f t="shared" si="53"/>
        <v/>
      </c>
      <c r="HN33" s="14" t="str">
        <f t="shared" si="54"/>
        <v/>
      </c>
      <c r="HO33" s="14" t="str">
        <f t="shared" si="55"/>
        <v/>
      </c>
      <c r="HP33" s="14" t="str">
        <f t="shared" si="56"/>
        <v/>
      </c>
      <c r="HQ33" s="14" t="str">
        <f t="shared" si="57"/>
        <v/>
      </c>
      <c r="HR33" s="14" t="str">
        <f t="shared" si="58"/>
        <v/>
      </c>
      <c r="HS33" s="14" t="str">
        <f t="shared" si="59"/>
        <v/>
      </c>
      <c r="HT33" s="14" t="str">
        <f t="shared" si="60"/>
        <v/>
      </c>
      <c r="HU33" s="14" t="str">
        <f t="shared" si="61"/>
        <v/>
      </c>
      <c r="HV33" s="14" t="str">
        <f t="shared" si="62"/>
        <v/>
      </c>
      <c r="HW33" s="14" t="str">
        <f t="shared" si="63"/>
        <v/>
      </c>
      <c r="HX33" s="14" t="str">
        <f t="shared" si="64"/>
        <v/>
      </c>
      <c r="HY33" s="14" t="str">
        <f t="shared" si="65"/>
        <v/>
      </c>
      <c r="HZ33" s="14" t="str">
        <f t="shared" si="66"/>
        <v/>
      </c>
      <c r="IA33" s="14" t="str">
        <f t="shared" si="67"/>
        <v/>
      </c>
      <c r="IB33" s="14" t="str">
        <f t="shared" si="68"/>
        <v/>
      </c>
      <c r="IC33" s="14" t="str">
        <f t="shared" si="69"/>
        <v/>
      </c>
      <c r="ID33" s="14" t="str">
        <f t="shared" si="70"/>
        <v/>
      </c>
      <c r="IE33" s="14" t="str">
        <f t="shared" si="71"/>
        <v/>
      </c>
      <c r="IF33" s="14" t="str">
        <f t="shared" si="72"/>
        <v/>
      </c>
      <c r="IG33" s="14" t="str">
        <f t="shared" si="73"/>
        <v/>
      </c>
      <c r="IH33" s="14" t="str">
        <f t="shared" si="74"/>
        <v/>
      </c>
      <c r="II33" s="14" t="str">
        <f t="shared" si="75"/>
        <v/>
      </c>
      <c r="IJ33" s="14" t="str">
        <f t="shared" si="76"/>
        <v/>
      </c>
      <c r="IK33" s="14" t="str">
        <f t="shared" si="77"/>
        <v/>
      </c>
      <c r="IL33" s="14" t="str">
        <f t="shared" si="78"/>
        <v/>
      </c>
      <c r="IM33" s="14" t="str">
        <f t="shared" si="79"/>
        <v/>
      </c>
      <c r="IN33" s="14" t="str">
        <f t="shared" si="80"/>
        <v/>
      </c>
      <c r="IO33" s="14" t="str">
        <f t="shared" si="81"/>
        <v/>
      </c>
      <c r="IP33" s="14" t="str">
        <f t="shared" si="82"/>
        <v/>
      </c>
      <c r="IQ33" s="14" t="str">
        <f t="shared" si="83"/>
        <v/>
      </c>
      <c r="IR33" s="14" t="str">
        <f t="shared" si="84"/>
        <v/>
      </c>
      <c r="IS33" s="14" t="str">
        <f t="shared" si="85"/>
        <v/>
      </c>
      <c r="IT33" s="14" t="str">
        <f t="shared" si="86"/>
        <v/>
      </c>
      <c r="IU33" s="14" t="str">
        <f t="shared" si="87"/>
        <v/>
      </c>
      <c r="IV33" s="14" t="str">
        <f t="shared" si="88"/>
        <v/>
      </c>
      <c r="IW33" s="14" t="str">
        <f t="shared" si="89"/>
        <v/>
      </c>
      <c r="IX33" s="14" t="str">
        <f t="shared" si="90"/>
        <v/>
      </c>
      <c r="IY33" s="14" t="str">
        <f t="shared" si="91"/>
        <v/>
      </c>
      <c r="IZ33" s="14" t="str">
        <f t="shared" si="92"/>
        <v/>
      </c>
      <c r="JA33" s="14" t="str">
        <f t="shared" si="93"/>
        <v/>
      </c>
      <c r="JB33" s="14" t="str">
        <f t="shared" si="94"/>
        <v/>
      </c>
      <c r="JC33" s="14" t="str">
        <f t="shared" si="95"/>
        <v/>
      </c>
      <c r="JD33" s="14" t="str">
        <f t="shared" si="96"/>
        <v/>
      </c>
      <c r="JE33" s="14" t="str">
        <f t="shared" si="97"/>
        <v/>
      </c>
      <c r="JF33" s="14" t="str">
        <f t="shared" si="98"/>
        <v/>
      </c>
      <c r="JG33" s="14" t="str">
        <f t="shared" si="99"/>
        <v/>
      </c>
      <c r="JH33" s="14" t="str">
        <f t="shared" si="100"/>
        <v/>
      </c>
      <c r="JI33" s="14" t="str">
        <f t="shared" si="101"/>
        <v/>
      </c>
      <c r="JJ33" s="14" t="str">
        <f t="shared" si="102"/>
        <v/>
      </c>
      <c r="JK33" s="14" t="str">
        <f t="shared" si="103"/>
        <v/>
      </c>
      <c r="JL33" s="14" t="str">
        <f t="shared" si="104"/>
        <v/>
      </c>
      <c r="JM33" s="14" t="str">
        <f t="shared" si="105"/>
        <v/>
      </c>
      <c r="JN33" s="14" t="str">
        <f t="shared" si="106"/>
        <v/>
      </c>
      <c r="JO33" s="14" t="str">
        <f t="shared" si="107"/>
        <v/>
      </c>
      <c r="JP33" s="14" t="str">
        <f t="shared" si="108"/>
        <v/>
      </c>
      <c r="JQ33" s="14" t="str">
        <f t="shared" si="109"/>
        <v/>
      </c>
      <c r="JR33" s="14" t="str">
        <f t="shared" si="110"/>
        <v/>
      </c>
      <c r="JS33" s="14" t="str">
        <f t="shared" si="111"/>
        <v/>
      </c>
      <c r="JT33" s="14" t="str">
        <f t="shared" si="112"/>
        <v/>
      </c>
      <c r="JU33" s="14" t="str">
        <f t="shared" si="113"/>
        <v/>
      </c>
      <c r="JV33" s="14" t="str">
        <f t="shared" si="114"/>
        <v/>
      </c>
      <c r="JW33" s="14" t="str">
        <f t="shared" si="115"/>
        <v/>
      </c>
      <c r="JX33" s="14" t="str">
        <f t="shared" si="116"/>
        <v/>
      </c>
      <c r="JY33" s="14" t="str">
        <f t="shared" si="117"/>
        <v/>
      </c>
      <c r="JZ33" s="14" t="str">
        <f t="shared" si="118"/>
        <v/>
      </c>
      <c r="KA33" s="14" t="str">
        <f t="shared" si="119"/>
        <v/>
      </c>
      <c r="KB33" s="14" t="str">
        <f t="shared" si="120"/>
        <v/>
      </c>
      <c r="KC33" s="14" t="str">
        <f t="shared" si="121"/>
        <v/>
      </c>
      <c r="KD33" s="14" t="str">
        <f t="shared" si="122"/>
        <v/>
      </c>
      <c r="KE33" s="14" t="str">
        <f t="shared" si="123"/>
        <v/>
      </c>
      <c r="KF33" s="14" t="str">
        <f t="shared" si="124"/>
        <v/>
      </c>
      <c r="KG33" s="14" t="str">
        <f t="shared" si="125"/>
        <v/>
      </c>
      <c r="KH33" s="14" t="str">
        <f t="shared" si="126"/>
        <v/>
      </c>
      <c r="KI33" s="14" t="str">
        <f t="shared" si="127"/>
        <v/>
      </c>
      <c r="KJ33" s="14" t="str">
        <f t="shared" si="128"/>
        <v/>
      </c>
      <c r="KK33" s="14" t="str">
        <f t="shared" si="129"/>
        <v/>
      </c>
      <c r="KL33" s="14" t="str">
        <f t="shared" si="130"/>
        <v/>
      </c>
      <c r="KM33" s="14" t="str">
        <f t="shared" si="131"/>
        <v/>
      </c>
      <c r="KN33" s="14" t="str">
        <f t="shared" si="132"/>
        <v/>
      </c>
      <c r="KO33" s="14" t="str">
        <f t="shared" si="133"/>
        <v/>
      </c>
      <c r="KP33" s="14" t="str">
        <f t="shared" si="134"/>
        <v/>
      </c>
      <c r="KQ33" s="14" t="str">
        <f t="shared" si="135"/>
        <v/>
      </c>
      <c r="KR33" s="14" t="str">
        <f t="shared" si="136"/>
        <v/>
      </c>
      <c r="KS33" s="14" t="str">
        <f t="shared" si="137"/>
        <v/>
      </c>
      <c r="KT33" s="14" t="str">
        <f t="shared" si="138"/>
        <v/>
      </c>
      <c r="KU33" s="14" t="str">
        <f t="shared" si="139"/>
        <v/>
      </c>
      <c r="KV33" s="14" t="str">
        <f t="shared" si="140"/>
        <v/>
      </c>
      <c r="KW33" s="14" t="str">
        <f t="shared" si="141"/>
        <v/>
      </c>
      <c r="KX33" s="14" t="str">
        <f t="shared" si="142"/>
        <v/>
      </c>
      <c r="KY33" s="14" t="str">
        <f t="shared" si="143"/>
        <v/>
      </c>
      <c r="KZ33" s="14" t="str">
        <f t="shared" si="144"/>
        <v/>
      </c>
      <c r="LA33" s="14" t="str">
        <f t="shared" si="145"/>
        <v/>
      </c>
      <c r="LB33" s="14" t="str">
        <f t="shared" si="146"/>
        <v/>
      </c>
      <c r="LC33" s="14" t="str">
        <f t="shared" si="147"/>
        <v/>
      </c>
      <c r="LD33" s="14" t="str">
        <f t="shared" si="148"/>
        <v/>
      </c>
      <c r="LE33" s="14" t="str">
        <f t="shared" si="149"/>
        <v/>
      </c>
      <c r="LF33" s="14" t="str">
        <f t="shared" si="150"/>
        <v/>
      </c>
      <c r="LG33" s="14" t="str">
        <f t="shared" si="151"/>
        <v/>
      </c>
      <c r="LH33" s="14" t="str">
        <f t="shared" si="152"/>
        <v/>
      </c>
      <c r="LI33" s="14" t="str">
        <f t="shared" si="153"/>
        <v/>
      </c>
      <c r="LJ33" s="14" t="str">
        <f t="shared" si="154"/>
        <v/>
      </c>
      <c r="LK33" s="14" t="str">
        <f t="shared" si="155"/>
        <v/>
      </c>
      <c r="LL33" s="14" t="str">
        <f t="shared" si="156"/>
        <v/>
      </c>
      <c r="LM33" s="14" t="str">
        <f t="shared" si="157"/>
        <v/>
      </c>
      <c r="LN33" s="14" t="str">
        <f t="shared" si="158"/>
        <v/>
      </c>
      <c r="LO33" s="14" t="str">
        <f t="shared" si="159"/>
        <v/>
      </c>
      <c r="LP33" s="14" t="str">
        <f t="shared" si="160"/>
        <v/>
      </c>
      <c r="LQ33" s="14" t="str">
        <f t="shared" si="161"/>
        <v/>
      </c>
      <c r="LR33" s="14" t="str">
        <f t="shared" si="162"/>
        <v/>
      </c>
      <c r="LS33" s="14" t="str">
        <f t="shared" si="163"/>
        <v/>
      </c>
      <c r="LT33" s="14" t="str">
        <f t="shared" si="164"/>
        <v/>
      </c>
      <c r="LU33" s="14" t="str">
        <f t="shared" si="165"/>
        <v/>
      </c>
      <c r="LV33" s="14" t="str">
        <f t="shared" si="166"/>
        <v/>
      </c>
      <c r="LW33" s="14" t="str">
        <f t="shared" si="167"/>
        <v/>
      </c>
      <c r="LX33" s="14" t="str">
        <f t="shared" si="168"/>
        <v/>
      </c>
      <c r="LY33" s="14" t="str">
        <f t="shared" si="169"/>
        <v/>
      </c>
      <c r="LZ33" s="14" t="str">
        <f t="shared" si="170"/>
        <v/>
      </c>
      <c r="MA33" s="14" t="str">
        <f t="shared" si="171"/>
        <v/>
      </c>
      <c r="MB33" s="14" t="str">
        <f t="shared" si="172"/>
        <v/>
      </c>
      <c r="MC33" s="14" t="str">
        <f t="shared" si="173"/>
        <v/>
      </c>
      <c r="MD33" s="14" t="str">
        <f t="shared" si="174"/>
        <v/>
      </c>
      <c r="ME33" s="14" t="str">
        <f t="shared" si="175"/>
        <v/>
      </c>
      <c r="MF33" s="15"/>
      <c r="MI33" s="42"/>
      <c r="MJ33" s="42"/>
      <c r="MK33" s="42"/>
      <c r="ML33" s="52" t="str">
        <f t="shared" si="21"/>
        <v/>
      </c>
      <c r="MN33" s="18" t="s">
        <v>5</v>
      </c>
    </row>
    <row r="34" spans="1:352" s="16" customFormat="1" ht="25.5">
      <c r="A34" s="50">
        <v>25</v>
      </c>
      <c r="B34" s="51" t="str">
        <f t="shared" si="4"/>
        <v/>
      </c>
      <c r="C34" s="73"/>
      <c r="D34" s="76"/>
      <c r="E34" s="76"/>
      <c r="F34" s="76"/>
      <c r="G34" s="29"/>
      <c r="H34" s="28"/>
      <c r="I34" s="29"/>
      <c r="J34" s="29"/>
      <c r="K34" s="46"/>
      <c r="L34" s="29"/>
      <c r="M34" s="46"/>
      <c r="N34" s="46"/>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82"/>
      <c r="FQ34" s="80"/>
      <c r="FR34" s="14" t="str">
        <f t="shared" si="5"/>
        <v/>
      </c>
      <c r="FS34" s="14" t="str">
        <f t="shared" si="6"/>
        <v/>
      </c>
      <c r="FT34" s="14" t="str">
        <f t="shared" si="7"/>
        <v/>
      </c>
      <c r="FU34" s="14" t="str">
        <f t="shared" si="8"/>
        <v/>
      </c>
      <c r="FV34" s="14" t="str">
        <f t="shared" si="9"/>
        <v/>
      </c>
      <c r="FW34" s="14" t="str">
        <f t="shared" si="10"/>
        <v/>
      </c>
      <c r="FX34" s="14" t="str">
        <f t="shared" si="22"/>
        <v/>
      </c>
      <c r="FY34" s="14" t="str">
        <f t="shared" si="11"/>
        <v/>
      </c>
      <c r="FZ34" s="14" t="str">
        <f t="shared" si="12"/>
        <v/>
      </c>
      <c r="GA34" s="14" t="str">
        <f t="shared" si="13"/>
        <v/>
      </c>
      <c r="GB34" s="14" t="str">
        <f t="shared" si="14"/>
        <v/>
      </c>
      <c r="GC34" s="14" t="str">
        <f t="shared" si="15"/>
        <v/>
      </c>
      <c r="GD34" s="14" t="str">
        <f t="shared" si="23"/>
        <v/>
      </c>
      <c r="GE34" s="14" t="str">
        <f t="shared" si="24"/>
        <v/>
      </c>
      <c r="GF34" s="14" t="str">
        <f t="shared" si="16"/>
        <v/>
      </c>
      <c r="GG34" s="14" t="str">
        <f t="shared" si="17"/>
        <v/>
      </c>
      <c r="GH34" s="14" t="str">
        <f t="shared" si="18"/>
        <v/>
      </c>
      <c r="GI34" s="14" t="str">
        <f t="shared" si="19"/>
        <v/>
      </c>
      <c r="GJ34" s="14" t="str">
        <f t="shared" si="20"/>
        <v/>
      </c>
      <c r="GK34" s="14" t="str">
        <f t="shared" si="25"/>
        <v/>
      </c>
      <c r="GL34" s="14" t="str">
        <f t="shared" si="26"/>
        <v/>
      </c>
      <c r="GM34" s="14" t="str">
        <f t="shared" si="27"/>
        <v/>
      </c>
      <c r="GN34" s="14" t="str">
        <f t="shared" si="28"/>
        <v/>
      </c>
      <c r="GO34" s="14" t="str">
        <f t="shared" si="29"/>
        <v/>
      </c>
      <c r="GP34" s="14" t="str">
        <f t="shared" si="30"/>
        <v/>
      </c>
      <c r="GQ34" s="14" t="str">
        <f t="shared" si="31"/>
        <v/>
      </c>
      <c r="GR34" s="14" t="str">
        <f t="shared" si="32"/>
        <v/>
      </c>
      <c r="GS34" s="14" t="str">
        <f t="shared" si="33"/>
        <v/>
      </c>
      <c r="GT34" s="14" t="str">
        <f t="shared" si="34"/>
        <v/>
      </c>
      <c r="GU34" s="14" t="str">
        <f t="shared" si="35"/>
        <v/>
      </c>
      <c r="GV34" s="14" t="str">
        <f t="shared" si="36"/>
        <v/>
      </c>
      <c r="GW34" s="14" t="str">
        <f t="shared" si="37"/>
        <v/>
      </c>
      <c r="GX34" s="14" t="str">
        <f t="shared" si="38"/>
        <v/>
      </c>
      <c r="GY34" s="14" t="str">
        <f t="shared" si="39"/>
        <v/>
      </c>
      <c r="GZ34" s="14" t="str">
        <f t="shared" si="40"/>
        <v/>
      </c>
      <c r="HA34" s="14" t="str">
        <f t="shared" si="41"/>
        <v/>
      </c>
      <c r="HB34" s="14" t="str">
        <f t="shared" si="42"/>
        <v/>
      </c>
      <c r="HC34" s="14" t="str">
        <f t="shared" si="43"/>
        <v/>
      </c>
      <c r="HD34" s="14" t="str">
        <f t="shared" si="44"/>
        <v/>
      </c>
      <c r="HE34" s="14" t="str">
        <f t="shared" si="45"/>
        <v/>
      </c>
      <c r="HF34" s="14" t="str">
        <f t="shared" si="46"/>
        <v/>
      </c>
      <c r="HG34" s="14" t="str">
        <f t="shared" si="47"/>
        <v/>
      </c>
      <c r="HH34" s="14" t="str">
        <f t="shared" si="48"/>
        <v/>
      </c>
      <c r="HI34" s="14" t="str">
        <f t="shared" si="49"/>
        <v/>
      </c>
      <c r="HJ34" s="14" t="str">
        <f t="shared" si="50"/>
        <v/>
      </c>
      <c r="HK34" s="14" t="str">
        <f t="shared" si="51"/>
        <v/>
      </c>
      <c r="HL34" s="14" t="str">
        <f t="shared" si="52"/>
        <v/>
      </c>
      <c r="HM34" s="14" t="str">
        <f t="shared" si="53"/>
        <v/>
      </c>
      <c r="HN34" s="14" t="str">
        <f t="shared" si="54"/>
        <v/>
      </c>
      <c r="HO34" s="14" t="str">
        <f t="shared" si="55"/>
        <v/>
      </c>
      <c r="HP34" s="14" t="str">
        <f t="shared" si="56"/>
        <v/>
      </c>
      <c r="HQ34" s="14" t="str">
        <f t="shared" si="57"/>
        <v/>
      </c>
      <c r="HR34" s="14" t="str">
        <f t="shared" si="58"/>
        <v/>
      </c>
      <c r="HS34" s="14" t="str">
        <f t="shared" si="59"/>
        <v/>
      </c>
      <c r="HT34" s="14" t="str">
        <f t="shared" si="60"/>
        <v/>
      </c>
      <c r="HU34" s="14" t="str">
        <f t="shared" si="61"/>
        <v/>
      </c>
      <c r="HV34" s="14" t="str">
        <f t="shared" si="62"/>
        <v/>
      </c>
      <c r="HW34" s="14" t="str">
        <f t="shared" si="63"/>
        <v/>
      </c>
      <c r="HX34" s="14" t="str">
        <f t="shared" si="64"/>
        <v/>
      </c>
      <c r="HY34" s="14" t="str">
        <f t="shared" si="65"/>
        <v/>
      </c>
      <c r="HZ34" s="14" t="str">
        <f t="shared" si="66"/>
        <v/>
      </c>
      <c r="IA34" s="14" t="str">
        <f t="shared" si="67"/>
        <v/>
      </c>
      <c r="IB34" s="14" t="str">
        <f t="shared" si="68"/>
        <v/>
      </c>
      <c r="IC34" s="14" t="str">
        <f t="shared" si="69"/>
        <v/>
      </c>
      <c r="ID34" s="14" t="str">
        <f t="shared" si="70"/>
        <v/>
      </c>
      <c r="IE34" s="14" t="str">
        <f t="shared" si="71"/>
        <v/>
      </c>
      <c r="IF34" s="14" t="str">
        <f t="shared" si="72"/>
        <v/>
      </c>
      <c r="IG34" s="14" t="str">
        <f t="shared" si="73"/>
        <v/>
      </c>
      <c r="IH34" s="14" t="str">
        <f t="shared" si="74"/>
        <v/>
      </c>
      <c r="II34" s="14" t="str">
        <f t="shared" si="75"/>
        <v/>
      </c>
      <c r="IJ34" s="14" t="str">
        <f t="shared" si="76"/>
        <v/>
      </c>
      <c r="IK34" s="14" t="str">
        <f t="shared" si="77"/>
        <v/>
      </c>
      <c r="IL34" s="14" t="str">
        <f t="shared" si="78"/>
        <v/>
      </c>
      <c r="IM34" s="14" t="str">
        <f t="shared" si="79"/>
        <v/>
      </c>
      <c r="IN34" s="14" t="str">
        <f t="shared" si="80"/>
        <v/>
      </c>
      <c r="IO34" s="14" t="str">
        <f t="shared" si="81"/>
        <v/>
      </c>
      <c r="IP34" s="14" t="str">
        <f t="shared" si="82"/>
        <v/>
      </c>
      <c r="IQ34" s="14" t="str">
        <f t="shared" si="83"/>
        <v/>
      </c>
      <c r="IR34" s="14" t="str">
        <f t="shared" si="84"/>
        <v/>
      </c>
      <c r="IS34" s="14" t="str">
        <f t="shared" si="85"/>
        <v/>
      </c>
      <c r="IT34" s="14" t="str">
        <f t="shared" si="86"/>
        <v/>
      </c>
      <c r="IU34" s="14" t="str">
        <f t="shared" si="87"/>
        <v/>
      </c>
      <c r="IV34" s="14" t="str">
        <f t="shared" si="88"/>
        <v/>
      </c>
      <c r="IW34" s="14" t="str">
        <f t="shared" si="89"/>
        <v/>
      </c>
      <c r="IX34" s="14" t="str">
        <f t="shared" si="90"/>
        <v/>
      </c>
      <c r="IY34" s="14" t="str">
        <f t="shared" si="91"/>
        <v/>
      </c>
      <c r="IZ34" s="14" t="str">
        <f t="shared" si="92"/>
        <v/>
      </c>
      <c r="JA34" s="14" t="str">
        <f t="shared" si="93"/>
        <v/>
      </c>
      <c r="JB34" s="14" t="str">
        <f t="shared" si="94"/>
        <v/>
      </c>
      <c r="JC34" s="14" t="str">
        <f t="shared" si="95"/>
        <v/>
      </c>
      <c r="JD34" s="14" t="str">
        <f t="shared" si="96"/>
        <v/>
      </c>
      <c r="JE34" s="14" t="str">
        <f t="shared" si="97"/>
        <v/>
      </c>
      <c r="JF34" s="14" t="str">
        <f t="shared" si="98"/>
        <v/>
      </c>
      <c r="JG34" s="14" t="str">
        <f t="shared" si="99"/>
        <v/>
      </c>
      <c r="JH34" s="14" t="str">
        <f t="shared" si="100"/>
        <v/>
      </c>
      <c r="JI34" s="14" t="str">
        <f t="shared" si="101"/>
        <v/>
      </c>
      <c r="JJ34" s="14" t="str">
        <f t="shared" si="102"/>
        <v/>
      </c>
      <c r="JK34" s="14" t="str">
        <f t="shared" si="103"/>
        <v/>
      </c>
      <c r="JL34" s="14" t="str">
        <f t="shared" si="104"/>
        <v/>
      </c>
      <c r="JM34" s="14" t="str">
        <f t="shared" si="105"/>
        <v/>
      </c>
      <c r="JN34" s="14" t="str">
        <f t="shared" si="106"/>
        <v/>
      </c>
      <c r="JO34" s="14" t="str">
        <f t="shared" si="107"/>
        <v/>
      </c>
      <c r="JP34" s="14" t="str">
        <f t="shared" si="108"/>
        <v/>
      </c>
      <c r="JQ34" s="14" t="str">
        <f t="shared" si="109"/>
        <v/>
      </c>
      <c r="JR34" s="14" t="str">
        <f t="shared" si="110"/>
        <v/>
      </c>
      <c r="JS34" s="14" t="str">
        <f t="shared" si="111"/>
        <v/>
      </c>
      <c r="JT34" s="14" t="str">
        <f t="shared" si="112"/>
        <v/>
      </c>
      <c r="JU34" s="14" t="str">
        <f t="shared" si="113"/>
        <v/>
      </c>
      <c r="JV34" s="14" t="str">
        <f t="shared" si="114"/>
        <v/>
      </c>
      <c r="JW34" s="14" t="str">
        <f t="shared" si="115"/>
        <v/>
      </c>
      <c r="JX34" s="14" t="str">
        <f t="shared" si="116"/>
        <v/>
      </c>
      <c r="JY34" s="14" t="str">
        <f t="shared" si="117"/>
        <v/>
      </c>
      <c r="JZ34" s="14" t="str">
        <f t="shared" si="118"/>
        <v/>
      </c>
      <c r="KA34" s="14" t="str">
        <f t="shared" si="119"/>
        <v/>
      </c>
      <c r="KB34" s="14" t="str">
        <f t="shared" si="120"/>
        <v/>
      </c>
      <c r="KC34" s="14" t="str">
        <f t="shared" si="121"/>
        <v/>
      </c>
      <c r="KD34" s="14" t="str">
        <f t="shared" si="122"/>
        <v/>
      </c>
      <c r="KE34" s="14" t="str">
        <f t="shared" si="123"/>
        <v/>
      </c>
      <c r="KF34" s="14" t="str">
        <f t="shared" si="124"/>
        <v/>
      </c>
      <c r="KG34" s="14" t="str">
        <f t="shared" si="125"/>
        <v/>
      </c>
      <c r="KH34" s="14" t="str">
        <f t="shared" si="126"/>
        <v/>
      </c>
      <c r="KI34" s="14" t="str">
        <f t="shared" si="127"/>
        <v/>
      </c>
      <c r="KJ34" s="14" t="str">
        <f t="shared" si="128"/>
        <v/>
      </c>
      <c r="KK34" s="14" t="str">
        <f t="shared" si="129"/>
        <v/>
      </c>
      <c r="KL34" s="14" t="str">
        <f t="shared" si="130"/>
        <v/>
      </c>
      <c r="KM34" s="14" t="str">
        <f t="shared" si="131"/>
        <v/>
      </c>
      <c r="KN34" s="14" t="str">
        <f t="shared" si="132"/>
        <v/>
      </c>
      <c r="KO34" s="14" t="str">
        <f t="shared" si="133"/>
        <v/>
      </c>
      <c r="KP34" s="14" t="str">
        <f t="shared" si="134"/>
        <v/>
      </c>
      <c r="KQ34" s="14" t="str">
        <f t="shared" si="135"/>
        <v/>
      </c>
      <c r="KR34" s="14" t="str">
        <f t="shared" si="136"/>
        <v/>
      </c>
      <c r="KS34" s="14" t="str">
        <f t="shared" si="137"/>
        <v/>
      </c>
      <c r="KT34" s="14" t="str">
        <f t="shared" si="138"/>
        <v/>
      </c>
      <c r="KU34" s="14" t="str">
        <f t="shared" si="139"/>
        <v/>
      </c>
      <c r="KV34" s="14" t="str">
        <f t="shared" si="140"/>
        <v/>
      </c>
      <c r="KW34" s="14" t="str">
        <f t="shared" si="141"/>
        <v/>
      </c>
      <c r="KX34" s="14" t="str">
        <f t="shared" si="142"/>
        <v/>
      </c>
      <c r="KY34" s="14" t="str">
        <f t="shared" si="143"/>
        <v/>
      </c>
      <c r="KZ34" s="14" t="str">
        <f t="shared" si="144"/>
        <v/>
      </c>
      <c r="LA34" s="14" t="str">
        <f t="shared" si="145"/>
        <v/>
      </c>
      <c r="LB34" s="14" t="str">
        <f t="shared" si="146"/>
        <v/>
      </c>
      <c r="LC34" s="14" t="str">
        <f t="shared" si="147"/>
        <v/>
      </c>
      <c r="LD34" s="14" t="str">
        <f t="shared" si="148"/>
        <v/>
      </c>
      <c r="LE34" s="14" t="str">
        <f t="shared" si="149"/>
        <v/>
      </c>
      <c r="LF34" s="14" t="str">
        <f t="shared" si="150"/>
        <v/>
      </c>
      <c r="LG34" s="14" t="str">
        <f t="shared" si="151"/>
        <v/>
      </c>
      <c r="LH34" s="14" t="str">
        <f t="shared" si="152"/>
        <v/>
      </c>
      <c r="LI34" s="14" t="str">
        <f t="shared" si="153"/>
        <v/>
      </c>
      <c r="LJ34" s="14" t="str">
        <f t="shared" si="154"/>
        <v/>
      </c>
      <c r="LK34" s="14" t="str">
        <f t="shared" si="155"/>
        <v/>
      </c>
      <c r="LL34" s="14" t="str">
        <f t="shared" si="156"/>
        <v/>
      </c>
      <c r="LM34" s="14" t="str">
        <f t="shared" si="157"/>
        <v/>
      </c>
      <c r="LN34" s="14" t="str">
        <f t="shared" si="158"/>
        <v/>
      </c>
      <c r="LO34" s="14" t="str">
        <f t="shared" si="159"/>
        <v/>
      </c>
      <c r="LP34" s="14" t="str">
        <f t="shared" si="160"/>
        <v/>
      </c>
      <c r="LQ34" s="14" t="str">
        <f t="shared" si="161"/>
        <v/>
      </c>
      <c r="LR34" s="14" t="str">
        <f t="shared" si="162"/>
        <v/>
      </c>
      <c r="LS34" s="14" t="str">
        <f t="shared" si="163"/>
        <v/>
      </c>
      <c r="LT34" s="14" t="str">
        <f t="shared" si="164"/>
        <v/>
      </c>
      <c r="LU34" s="14" t="str">
        <f t="shared" si="165"/>
        <v/>
      </c>
      <c r="LV34" s="14" t="str">
        <f t="shared" si="166"/>
        <v/>
      </c>
      <c r="LW34" s="14" t="str">
        <f t="shared" si="167"/>
        <v/>
      </c>
      <c r="LX34" s="14" t="str">
        <f t="shared" si="168"/>
        <v/>
      </c>
      <c r="LY34" s="14" t="str">
        <f t="shared" si="169"/>
        <v/>
      </c>
      <c r="LZ34" s="14" t="str">
        <f t="shared" si="170"/>
        <v/>
      </c>
      <c r="MA34" s="14" t="str">
        <f t="shared" si="171"/>
        <v/>
      </c>
      <c r="MB34" s="14" t="str">
        <f t="shared" si="172"/>
        <v/>
      </c>
      <c r="MC34" s="14" t="str">
        <f t="shared" si="173"/>
        <v/>
      </c>
      <c r="MD34" s="14" t="str">
        <f t="shared" si="174"/>
        <v/>
      </c>
      <c r="ME34" s="14" t="str">
        <f t="shared" si="175"/>
        <v/>
      </c>
      <c r="MF34" s="15"/>
      <c r="MI34" s="42"/>
      <c r="MJ34" s="42"/>
      <c r="MK34" s="42"/>
      <c r="ML34" s="52" t="str">
        <f t="shared" si="21"/>
        <v/>
      </c>
      <c r="MN34" s="18" t="s">
        <v>5</v>
      </c>
    </row>
    <row r="35" spans="1:352" s="16" customFormat="1" ht="25.5">
      <c r="A35" s="50">
        <v>26</v>
      </c>
      <c r="B35" s="51" t="str">
        <f t="shared" si="4"/>
        <v/>
      </c>
      <c r="C35" s="73"/>
      <c r="D35" s="76"/>
      <c r="E35" s="76"/>
      <c r="F35" s="76"/>
      <c r="G35" s="29"/>
      <c r="H35" s="28"/>
      <c r="I35" s="29"/>
      <c r="J35" s="29"/>
      <c r="K35" s="46"/>
      <c r="L35" s="29"/>
      <c r="M35" s="46"/>
      <c r="N35" s="46"/>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82"/>
      <c r="FQ35" s="80"/>
      <c r="FR35" s="14" t="str">
        <f t="shared" si="5"/>
        <v/>
      </c>
      <c r="FS35" s="14" t="str">
        <f t="shared" si="6"/>
        <v/>
      </c>
      <c r="FT35" s="14" t="str">
        <f t="shared" si="7"/>
        <v/>
      </c>
      <c r="FU35" s="14" t="str">
        <f t="shared" si="8"/>
        <v/>
      </c>
      <c r="FV35" s="14" t="str">
        <f t="shared" si="9"/>
        <v/>
      </c>
      <c r="FW35" s="14" t="str">
        <f t="shared" si="10"/>
        <v/>
      </c>
      <c r="FX35" s="14" t="str">
        <f t="shared" si="22"/>
        <v/>
      </c>
      <c r="FY35" s="14" t="str">
        <f t="shared" si="11"/>
        <v/>
      </c>
      <c r="FZ35" s="14" t="str">
        <f t="shared" si="12"/>
        <v/>
      </c>
      <c r="GA35" s="14" t="str">
        <f t="shared" si="13"/>
        <v/>
      </c>
      <c r="GB35" s="14" t="str">
        <f t="shared" si="14"/>
        <v/>
      </c>
      <c r="GC35" s="14" t="str">
        <f t="shared" si="15"/>
        <v/>
      </c>
      <c r="GD35" s="14" t="str">
        <f t="shared" si="23"/>
        <v/>
      </c>
      <c r="GE35" s="14" t="str">
        <f t="shared" si="24"/>
        <v/>
      </c>
      <c r="GF35" s="14" t="str">
        <f t="shared" si="16"/>
        <v/>
      </c>
      <c r="GG35" s="14" t="str">
        <f t="shared" si="17"/>
        <v/>
      </c>
      <c r="GH35" s="14" t="str">
        <f t="shared" si="18"/>
        <v/>
      </c>
      <c r="GI35" s="14" t="str">
        <f t="shared" si="19"/>
        <v/>
      </c>
      <c r="GJ35" s="14" t="str">
        <f t="shared" si="20"/>
        <v/>
      </c>
      <c r="GK35" s="14" t="str">
        <f t="shared" si="25"/>
        <v/>
      </c>
      <c r="GL35" s="14" t="str">
        <f t="shared" si="26"/>
        <v/>
      </c>
      <c r="GM35" s="14" t="str">
        <f t="shared" si="27"/>
        <v/>
      </c>
      <c r="GN35" s="14" t="str">
        <f t="shared" si="28"/>
        <v/>
      </c>
      <c r="GO35" s="14" t="str">
        <f t="shared" si="29"/>
        <v/>
      </c>
      <c r="GP35" s="14" t="str">
        <f t="shared" si="30"/>
        <v/>
      </c>
      <c r="GQ35" s="14" t="str">
        <f t="shared" si="31"/>
        <v/>
      </c>
      <c r="GR35" s="14" t="str">
        <f t="shared" si="32"/>
        <v/>
      </c>
      <c r="GS35" s="14" t="str">
        <f t="shared" si="33"/>
        <v/>
      </c>
      <c r="GT35" s="14" t="str">
        <f t="shared" si="34"/>
        <v/>
      </c>
      <c r="GU35" s="14" t="str">
        <f t="shared" si="35"/>
        <v/>
      </c>
      <c r="GV35" s="14" t="str">
        <f t="shared" si="36"/>
        <v/>
      </c>
      <c r="GW35" s="14" t="str">
        <f t="shared" si="37"/>
        <v/>
      </c>
      <c r="GX35" s="14" t="str">
        <f t="shared" si="38"/>
        <v/>
      </c>
      <c r="GY35" s="14" t="str">
        <f t="shared" si="39"/>
        <v/>
      </c>
      <c r="GZ35" s="14" t="str">
        <f t="shared" si="40"/>
        <v/>
      </c>
      <c r="HA35" s="14" t="str">
        <f t="shared" si="41"/>
        <v/>
      </c>
      <c r="HB35" s="14" t="str">
        <f t="shared" si="42"/>
        <v/>
      </c>
      <c r="HC35" s="14" t="str">
        <f t="shared" si="43"/>
        <v/>
      </c>
      <c r="HD35" s="14" t="str">
        <f t="shared" si="44"/>
        <v/>
      </c>
      <c r="HE35" s="14" t="str">
        <f t="shared" si="45"/>
        <v/>
      </c>
      <c r="HF35" s="14" t="str">
        <f t="shared" si="46"/>
        <v/>
      </c>
      <c r="HG35" s="14" t="str">
        <f t="shared" si="47"/>
        <v/>
      </c>
      <c r="HH35" s="14" t="str">
        <f t="shared" si="48"/>
        <v/>
      </c>
      <c r="HI35" s="14" t="str">
        <f t="shared" si="49"/>
        <v/>
      </c>
      <c r="HJ35" s="14" t="str">
        <f t="shared" si="50"/>
        <v/>
      </c>
      <c r="HK35" s="14" t="str">
        <f t="shared" si="51"/>
        <v/>
      </c>
      <c r="HL35" s="14" t="str">
        <f t="shared" si="52"/>
        <v/>
      </c>
      <c r="HM35" s="14" t="str">
        <f t="shared" si="53"/>
        <v/>
      </c>
      <c r="HN35" s="14" t="str">
        <f t="shared" si="54"/>
        <v/>
      </c>
      <c r="HO35" s="14" t="str">
        <f t="shared" si="55"/>
        <v/>
      </c>
      <c r="HP35" s="14" t="str">
        <f t="shared" si="56"/>
        <v/>
      </c>
      <c r="HQ35" s="14" t="str">
        <f t="shared" si="57"/>
        <v/>
      </c>
      <c r="HR35" s="14" t="str">
        <f t="shared" si="58"/>
        <v/>
      </c>
      <c r="HS35" s="14" t="str">
        <f t="shared" si="59"/>
        <v/>
      </c>
      <c r="HT35" s="14" t="str">
        <f t="shared" si="60"/>
        <v/>
      </c>
      <c r="HU35" s="14" t="str">
        <f t="shared" si="61"/>
        <v/>
      </c>
      <c r="HV35" s="14" t="str">
        <f t="shared" si="62"/>
        <v/>
      </c>
      <c r="HW35" s="14" t="str">
        <f t="shared" si="63"/>
        <v/>
      </c>
      <c r="HX35" s="14" t="str">
        <f t="shared" si="64"/>
        <v/>
      </c>
      <c r="HY35" s="14" t="str">
        <f t="shared" si="65"/>
        <v/>
      </c>
      <c r="HZ35" s="14" t="str">
        <f t="shared" si="66"/>
        <v/>
      </c>
      <c r="IA35" s="14" t="str">
        <f t="shared" si="67"/>
        <v/>
      </c>
      <c r="IB35" s="14" t="str">
        <f t="shared" si="68"/>
        <v/>
      </c>
      <c r="IC35" s="14" t="str">
        <f t="shared" si="69"/>
        <v/>
      </c>
      <c r="ID35" s="14" t="str">
        <f t="shared" si="70"/>
        <v/>
      </c>
      <c r="IE35" s="14" t="str">
        <f t="shared" si="71"/>
        <v/>
      </c>
      <c r="IF35" s="14" t="str">
        <f t="shared" si="72"/>
        <v/>
      </c>
      <c r="IG35" s="14" t="str">
        <f t="shared" si="73"/>
        <v/>
      </c>
      <c r="IH35" s="14" t="str">
        <f t="shared" si="74"/>
        <v/>
      </c>
      <c r="II35" s="14" t="str">
        <f t="shared" si="75"/>
        <v/>
      </c>
      <c r="IJ35" s="14" t="str">
        <f t="shared" si="76"/>
        <v/>
      </c>
      <c r="IK35" s="14" t="str">
        <f t="shared" si="77"/>
        <v/>
      </c>
      <c r="IL35" s="14" t="str">
        <f t="shared" si="78"/>
        <v/>
      </c>
      <c r="IM35" s="14" t="str">
        <f t="shared" si="79"/>
        <v/>
      </c>
      <c r="IN35" s="14" t="str">
        <f t="shared" si="80"/>
        <v/>
      </c>
      <c r="IO35" s="14" t="str">
        <f t="shared" si="81"/>
        <v/>
      </c>
      <c r="IP35" s="14" t="str">
        <f t="shared" si="82"/>
        <v/>
      </c>
      <c r="IQ35" s="14" t="str">
        <f t="shared" si="83"/>
        <v/>
      </c>
      <c r="IR35" s="14" t="str">
        <f t="shared" si="84"/>
        <v/>
      </c>
      <c r="IS35" s="14" t="str">
        <f t="shared" si="85"/>
        <v/>
      </c>
      <c r="IT35" s="14" t="str">
        <f t="shared" si="86"/>
        <v/>
      </c>
      <c r="IU35" s="14" t="str">
        <f t="shared" si="87"/>
        <v/>
      </c>
      <c r="IV35" s="14" t="str">
        <f t="shared" si="88"/>
        <v/>
      </c>
      <c r="IW35" s="14" t="str">
        <f t="shared" si="89"/>
        <v/>
      </c>
      <c r="IX35" s="14" t="str">
        <f t="shared" si="90"/>
        <v/>
      </c>
      <c r="IY35" s="14" t="str">
        <f t="shared" si="91"/>
        <v/>
      </c>
      <c r="IZ35" s="14" t="str">
        <f t="shared" si="92"/>
        <v/>
      </c>
      <c r="JA35" s="14" t="str">
        <f t="shared" si="93"/>
        <v/>
      </c>
      <c r="JB35" s="14" t="str">
        <f t="shared" si="94"/>
        <v/>
      </c>
      <c r="JC35" s="14" t="str">
        <f t="shared" si="95"/>
        <v/>
      </c>
      <c r="JD35" s="14" t="str">
        <f t="shared" si="96"/>
        <v/>
      </c>
      <c r="JE35" s="14" t="str">
        <f t="shared" si="97"/>
        <v/>
      </c>
      <c r="JF35" s="14" t="str">
        <f t="shared" si="98"/>
        <v/>
      </c>
      <c r="JG35" s="14" t="str">
        <f t="shared" si="99"/>
        <v/>
      </c>
      <c r="JH35" s="14" t="str">
        <f t="shared" si="100"/>
        <v/>
      </c>
      <c r="JI35" s="14" t="str">
        <f t="shared" si="101"/>
        <v/>
      </c>
      <c r="JJ35" s="14" t="str">
        <f t="shared" si="102"/>
        <v/>
      </c>
      <c r="JK35" s="14" t="str">
        <f t="shared" si="103"/>
        <v/>
      </c>
      <c r="JL35" s="14" t="str">
        <f t="shared" si="104"/>
        <v/>
      </c>
      <c r="JM35" s="14" t="str">
        <f t="shared" si="105"/>
        <v/>
      </c>
      <c r="JN35" s="14" t="str">
        <f t="shared" si="106"/>
        <v/>
      </c>
      <c r="JO35" s="14" t="str">
        <f t="shared" si="107"/>
        <v/>
      </c>
      <c r="JP35" s="14" t="str">
        <f t="shared" si="108"/>
        <v/>
      </c>
      <c r="JQ35" s="14" t="str">
        <f t="shared" si="109"/>
        <v/>
      </c>
      <c r="JR35" s="14" t="str">
        <f t="shared" si="110"/>
        <v/>
      </c>
      <c r="JS35" s="14" t="str">
        <f t="shared" si="111"/>
        <v/>
      </c>
      <c r="JT35" s="14" t="str">
        <f t="shared" si="112"/>
        <v/>
      </c>
      <c r="JU35" s="14" t="str">
        <f t="shared" si="113"/>
        <v/>
      </c>
      <c r="JV35" s="14" t="str">
        <f t="shared" si="114"/>
        <v/>
      </c>
      <c r="JW35" s="14" t="str">
        <f t="shared" si="115"/>
        <v/>
      </c>
      <c r="JX35" s="14" t="str">
        <f t="shared" si="116"/>
        <v/>
      </c>
      <c r="JY35" s="14" t="str">
        <f t="shared" si="117"/>
        <v/>
      </c>
      <c r="JZ35" s="14" t="str">
        <f t="shared" si="118"/>
        <v/>
      </c>
      <c r="KA35" s="14" t="str">
        <f t="shared" si="119"/>
        <v/>
      </c>
      <c r="KB35" s="14" t="str">
        <f t="shared" si="120"/>
        <v/>
      </c>
      <c r="KC35" s="14" t="str">
        <f t="shared" si="121"/>
        <v/>
      </c>
      <c r="KD35" s="14" t="str">
        <f t="shared" si="122"/>
        <v/>
      </c>
      <c r="KE35" s="14" t="str">
        <f t="shared" si="123"/>
        <v/>
      </c>
      <c r="KF35" s="14" t="str">
        <f t="shared" si="124"/>
        <v/>
      </c>
      <c r="KG35" s="14" t="str">
        <f t="shared" si="125"/>
        <v/>
      </c>
      <c r="KH35" s="14" t="str">
        <f t="shared" si="126"/>
        <v/>
      </c>
      <c r="KI35" s="14" t="str">
        <f t="shared" si="127"/>
        <v/>
      </c>
      <c r="KJ35" s="14" t="str">
        <f t="shared" si="128"/>
        <v/>
      </c>
      <c r="KK35" s="14" t="str">
        <f t="shared" si="129"/>
        <v/>
      </c>
      <c r="KL35" s="14" t="str">
        <f t="shared" si="130"/>
        <v/>
      </c>
      <c r="KM35" s="14" t="str">
        <f t="shared" si="131"/>
        <v/>
      </c>
      <c r="KN35" s="14" t="str">
        <f t="shared" si="132"/>
        <v/>
      </c>
      <c r="KO35" s="14" t="str">
        <f t="shared" si="133"/>
        <v/>
      </c>
      <c r="KP35" s="14" t="str">
        <f t="shared" si="134"/>
        <v/>
      </c>
      <c r="KQ35" s="14" t="str">
        <f t="shared" si="135"/>
        <v/>
      </c>
      <c r="KR35" s="14" t="str">
        <f t="shared" si="136"/>
        <v/>
      </c>
      <c r="KS35" s="14" t="str">
        <f t="shared" si="137"/>
        <v/>
      </c>
      <c r="KT35" s="14" t="str">
        <f t="shared" si="138"/>
        <v/>
      </c>
      <c r="KU35" s="14" t="str">
        <f t="shared" si="139"/>
        <v/>
      </c>
      <c r="KV35" s="14" t="str">
        <f t="shared" si="140"/>
        <v/>
      </c>
      <c r="KW35" s="14" t="str">
        <f t="shared" si="141"/>
        <v/>
      </c>
      <c r="KX35" s="14" t="str">
        <f t="shared" si="142"/>
        <v/>
      </c>
      <c r="KY35" s="14" t="str">
        <f t="shared" si="143"/>
        <v/>
      </c>
      <c r="KZ35" s="14" t="str">
        <f t="shared" si="144"/>
        <v/>
      </c>
      <c r="LA35" s="14" t="str">
        <f t="shared" si="145"/>
        <v/>
      </c>
      <c r="LB35" s="14" t="str">
        <f t="shared" si="146"/>
        <v/>
      </c>
      <c r="LC35" s="14" t="str">
        <f t="shared" si="147"/>
        <v/>
      </c>
      <c r="LD35" s="14" t="str">
        <f t="shared" si="148"/>
        <v/>
      </c>
      <c r="LE35" s="14" t="str">
        <f t="shared" si="149"/>
        <v/>
      </c>
      <c r="LF35" s="14" t="str">
        <f t="shared" si="150"/>
        <v/>
      </c>
      <c r="LG35" s="14" t="str">
        <f t="shared" si="151"/>
        <v/>
      </c>
      <c r="LH35" s="14" t="str">
        <f t="shared" si="152"/>
        <v/>
      </c>
      <c r="LI35" s="14" t="str">
        <f t="shared" si="153"/>
        <v/>
      </c>
      <c r="LJ35" s="14" t="str">
        <f t="shared" si="154"/>
        <v/>
      </c>
      <c r="LK35" s="14" t="str">
        <f t="shared" si="155"/>
        <v/>
      </c>
      <c r="LL35" s="14" t="str">
        <f t="shared" si="156"/>
        <v/>
      </c>
      <c r="LM35" s="14" t="str">
        <f t="shared" si="157"/>
        <v/>
      </c>
      <c r="LN35" s="14" t="str">
        <f t="shared" si="158"/>
        <v/>
      </c>
      <c r="LO35" s="14" t="str">
        <f t="shared" si="159"/>
        <v/>
      </c>
      <c r="LP35" s="14" t="str">
        <f t="shared" si="160"/>
        <v/>
      </c>
      <c r="LQ35" s="14" t="str">
        <f t="shared" si="161"/>
        <v/>
      </c>
      <c r="LR35" s="14" t="str">
        <f t="shared" si="162"/>
        <v/>
      </c>
      <c r="LS35" s="14" t="str">
        <f t="shared" si="163"/>
        <v/>
      </c>
      <c r="LT35" s="14" t="str">
        <f t="shared" si="164"/>
        <v/>
      </c>
      <c r="LU35" s="14" t="str">
        <f t="shared" si="165"/>
        <v/>
      </c>
      <c r="LV35" s="14" t="str">
        <f t="shared" si="166"/>
        <v/>
      </c>
      <c r="LW35" s="14" t="str">
        <f t="shared" si="167"/>
        <v/>
      </c>
      <c r="LX35" s="14" t="str">
        <f t="shared" si="168"/>
        <v/>
      </c>
      <c r="LY35" s="14" t="str">
        <f t="shared" si="169"/>
        <v/>
      </c>
      <c r="LZ35" s="14" t="str">
        <f t="shared" si="170"/>
        <v/>
      </c>
      <c r="MA35" s="14" t="str">
        <f t="shared" si="171"/>
        <v/>
      </c>
      <c r="MB35" s="14" t="str">
        <f t="shared" si="172"/>
        <v/>
      </c>
      <c r="MC35" s="14" t="str">
        <f t="shared" si="173"/>
        <v/>
      </c>
      <c r="MD35" s="14" t="str">
        <f t="shared" si="174"/>
        <v/>
      </c>
      <c r="ME35" s="14" t="str">
        <f t="shared" si="175"/>
        <v/>
      </c>
      <c r="MF35" s="15"/>
      <c r="MI35" s="42"/>
      <c r="MJ35" s="42"/>
      <c r="MK35" s="42"/>
      <c r="ML35" s="52" t="str">
        <f t="shared" si="21"/>
        <v/>
      </c>
      <c r="MN35" s="18" t="s">
        <v>5</v>
      </c>
    </row>
    <row r="36" spans="1:352" s="16" customFormat="1" ht="25.5">
      <c r="A36" s="50">
        <v>27</v>
      </c>
      <c r="B36" s="51" t="str">
        <f t="shared" si="4"/>
        <v/>
      </c>
      <c r="C36" s="73"/>
      <c r="D36" s="76"/>
      <c r="E36" s="76"/>
      <c r="F36" s="76"/>
      <c r="G36" s="29"/>
      <c r="H36" s="28"/>
      <c r="I36" s="29"/>
      <c r="J36" s="29"/>
      <c r="K36" s="46"/>
      <c r="L36" s="29"/>
      <c r="M36" s="46"/>
      <c r="N36" s="46"/>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82"/>
      <c r="FQ36" s="80"/>
      <c r="FR36" s="14" t="str">
        <f t="shared" si="5"/>
        <v/>
      </c>
      <c r="FS36" s="14" t="str">
        <f t="shared" si="6"/>
        <v/>
      </c>
      <c r="FT36" s="14" t="str">
        <f t="shared" si="7"/>
        <v/>
      </c>
      <c r="FU36" s="14" t="str">
        <f t="shared" si="8"/>
        <v/>
      </c>
      <c r="FV36" s="14" t="str">
        <f t="shared" si="9"/>
        <v/>
      </c>
      <c r="FW36" s="14" t="str">
        <f t="shared" si="10"/>
        <v/>
      </c>
      <c r="FX36" s="14" t="str">
        <f t="shared" si="22"/>
        <v/>
      </c>
      <c r="FY36" s="14" t="str">
        <f t="shared" si="11"/>
        <v/>
      </c>
      <c r="FZ36" s="14" t="str">
        <f t="shared" si="12"/>
        <v/>
      </c>
      <c r="GA36" s="14" t="str">
        <f t="shared" si="13"/>
        <v/>
      </c>
      <c r="GB36" s="14" t="str">
        <f t="shared" si="14"/>
        <v/>
      </c>
      <c r="GC36" s="14" t="str">
        <f t="shared" si="15"/>
        <v/>
      </c>
      <c r="GD36" s="14" t="str">
        <f t="shared" si="23"/>
        <v/>
      </c>
      <c r="GE36" s="14" t="str">
        <f t="shared" si="24"/>
        <v/>
      </c>
      <c r="GF36" s="14" t="str">
        <f t="shared" si="16"/>
        <v/>
      </c>
      <c r="GG36" s="14" t="str">
        <f t="shared" si="17"/>
        <v/>
      </c>
      <c r="GH36" s="14" t="str">
        <f t="shared" si="18"/>
        <v/>
      </c>
      <c r="GI36" s="14" t="str">
        <f t="shared" si="19"/>
        <v/>
      </c>
      <c r="GJ36" s="14" t="str">
        <f t="shared" si="20"/>
        <v/>
      </c>
      <c r="GK36" s="14" t="str">
        <f t="shared" si="25"/>
        <v/>
      </c>
      <c r="GL36" s="14" t="str">
        <f t="shared" si="26"/>
        <v/>
      </c>
      <c r="GM36" s="14" t="str">
        <f t="shared" si="27"/>
        <v/>
      </c>
      <c r="GN36" s="14" t="str">
        <f t="shared" si="28"/>
        <v/>
      </c>
      <c r="GO36" s="14" t="str">
        <f t="shared" si="29"/>
        <v/>
      </c>
      <c r="GP36" s="14" t="str">
        <f t="shared" si="30"/>
        <v/>
      </c>
      <c r="GQ36" s="14" t="str">
        <f t="shared" si="31"/>
        <v/>
      </c>
      <c r="GR36" s="14" t="str">
        <f t="shared" si="32"/>
        <v/>
      </c>
      <c r="GS36" s="14" t="str">
        <f t="shared" si="33"/>
        <v/>
      </c>
      <c r="GT36" s="14" t="str">
        <f t="shared" si="34"/>
        <v/>
      </c>
      <c r="GU36" s="14" t="str">
        <f t="shared" si="35"/>
        <v/>
      </c>
      <c r="GV36" s="14" t="str">
        <f t="shared" si="36"/>
        <v/>
      </c>
      <c r="GW36" s="14" t="str">
        <f t="shared" si="37"/>
        <v/>
      </c>
      <c r="GX36" s="14" t="str">
        <f t="shared" si="38"/>
        <v/>
      </c>
      <c r="GY36" s="14" t="str">
        <f t="shared" si="39"/>
        <v/>
      </c>
      <c r="GZ36" s="14" t="str">
        <f t="shared" si="40"/>
        <v/>
      </c>
      <c r="HA36" s="14" t="str">
        <f t="shared" si="41"/>
        <v/>
      </c>
      <c r="HB36" s="14" t="str">
        <f t="shared" si="42"/>
        <v/>
      </c>
      <c r="HC36" s="14" t="str">
        <f t="shared" si="43"/>
        <v/>
      </c>
      <c r="HD36" s="14" t="str">
        <f t="shared" si="44"/>
        <v/>
      </c>
      <c r="HE36" s="14" t="str">
        <f t="shared" si="45"/>
        <v/>
      </c>
      <c r="HF36" s="14" t="str">
        <f t="shared" si="46"/>
        <v/>
      </c>
      <c r="HG36" s="14" t="str">
        <f t="shared" si="47"/>
        <v/>
      </c>
      <c r="HH36" s="14" t="str">
        <f t="shared" si="48"/>
        <v/>
      </c>
      <c r="HI36" s="14" t="str">
        <f t="shared" si="49"/>
        <v/>
      </c>
      <c r="HJ36" s="14" t="str">
        <f t="shared" si="50"/>
        <v/>
      </c>
      <c r="HK36" s="14" t="str">
        <f t="shared" si="51"/>
        <v/>
      </c>
      <c r="HL36" s="14" t="str">
        <f t="shared" si="52"/>
        <v/>
      </c>
      <c r="HM36" s="14" t="str">
        <f t="shared" si="53"/>
        <v/>
      </c>
      <c r="HN36" s="14" t="str">
        <f t="shared" si="54"/>
        <v/>
      </c>
      <c r="HO36" s="14" t="str">
        <f t="shared" si="55"/>
        <v/>
      </c>
      <c r="HP36" s="14" t="str">
        <f t="shared" si="56"/>
        <v/>
      </c>
      <c r="HQ36" s="14" t="str">
        <f t="shared" si="57"/>
        <v/>
      </c>
      <c r="HR36" s="14" t="str">
        <f t="shared" si="58"/>
        <v/>
      </c>
      <c r="HS36" s="14" t="str">
        <f t="shared" si="59"/>
        <v/>
      </c>
      <c r="HT36" s="14" t="str">
        <f t="shared" si="60"/>
        <v/>
      </c>
      <c r="HU36" s="14" t="str">
        <f t="shared" si="61"/>
        <v/>
      </c>
      <c r="HV36" s="14" t="str">
        <f t="shared" si="62"/>
        <v/>
      </c>
      <c r="HW36" s="14" t="str">
        <f t="shared" si="63"/>
        <v/>
      </c>
      <c r="HX36" s="14" t="str">
        <f t="shared" si="64"/>
        <v/>
      </c>
      <c r="HY36" s="14" t="str">
        <f t="shared" si="65"/>
        <v/>
      </c>
      <c r="HZ36" s="14" t="str">
        <f t="shared" si="66"/>
        <v/>
      </c>
      <c r="IA36" s="14" t="str">
        <f t="shared" si="67"/>
        <v/>
      </c>
      <c r="IB36" s="14" t="str">
        <f t="shared" si="68"/>
        <v/>
      </c>
      <c r="IC36" s="14" t="str">
        <f t="shared" si="69"/>
        <v/>
      </c>
      <c r="ID36" s="14" t="str">
        <f t="shared" si="70"/>
        <v/>
      </c>
      <c r="IE36" s="14" t="str">
        <f t="shared" si="71"/>
        <v/>
      </c>
      <c r="IF36" s="14" t="str">
        <f t="shared" si="72"/>
        <v/>
      </c>
      <c r="IG36" s="14" t="str">
        <f t="shared" si="73"/>
        <v/>
      </c>
      <c r="IH36" s="14" t="str">
        <f t="shared" si="74"/>
        <v/>
      </c>
      <c r="II36" s="14" t="str">
        <f t="shared" si="75"/>
        <v/>
      </c>
      <c r="IJ36" s="14" t="str">
        <f t="shared" si="76"/>
        <v/>
      </c>
      <c r="IK36" s="14" t="str">
        <f t="shared" si="77"/>
        <v/>
      </c>
      <c r="IL36" s="14" t="str">
        <f t="shared" si="78"/>
        <v/>
      </c>
      <c r="IM36" s="14" t="str">
        <f t="shared" si="79"/>
        <v/>
      </c>
      <c r="IN36" s="14" t="str">
        <f t="shared" si="80"/>
        <v/>
      </c>
      <c r="IO36" s="14" t="str">
        <f t="shared" si="81"/>
        <v/>
      </c>
      <c r="IP36" s="14" t="str">
        <f t="shared" si="82"/>
        <v/>
      </c>
      <c r="IQ36" s="14" t="str">
        <f t="shared" si="83"/>
        <v/>
      </c>
      <c r="IR36" s="14" t="str">
        <f t="shared" si="84"/>
        <v/>
      </c>
      <c r="IS36" s="14" t="str">
        <f t="shared" si="85"/>
        <v/>
      </c>
      <c r="IT36" s="14" t="str">
        <f t="shared" si="86"/>
        <v/>
      </c>
      <c r="IU36" s="14" t="str">
        <f t="shared" si="87"/>
        <v/>
      </c>
      <c r="IV36" s="14" t="str">
        <f t="shared" si="88"/>
        <v/>
      </c>
      <c r="IW36" s="14" t="str">
        <f t="shared" si="89"/>
        <v/>
      </c>
      <c r="IX36" s="14" t="str">
        <f t="shared" si="90"/>
        <v/>
      </c>
      <c r="IY36" s="14" t="str">
        <f t="shared" si="91"/>
        <v/>
      </c>
      <c r="IZ36" s="14" t="str">
        <f t="shared" si="92"/>
        <v/>
      </c>
      <c r="JA36" s="14" t="str">
        <f t="shared" si="93"/>
        <v/>
      </c>
      <c r="JB36" s="14" t="str">
        <f t="shared" si="94"/>
        <v/>
      </c>
      <c r="JC36" s="14" t="str">
        <f t="shared" si="95"/>
        <v/>
      </c>
      <c r="JD36" s="14" t="str">
        <f t="shared" si="96"/>
        <v/>
      </c>
      <c r="JE36" s="14" t="str">
        <f t="shared" si="97"/>
        <v/>
      </c>
      <c r="JF36" s="14" t="str">
        <f t="shared" si="98"/>
        <v/>
      </c>
      <c r="JG36" s="14" t="str">
        <f t="shared" si="99"/>
        <v/>
      </c>
      <c r="JH36" s="14" t="str">
        <f t="shared" si="100"/>
        <v/>
      </c>
      <c r="JI36" s="14" t="str">
        <f t="shared" si="101"/>
        <v/>
      </c>
      <c r="JJ36" s="14" t="str">
        <f t="shared" si="102"/>
        <v/>
      </c>
      <c r="JK36" s="14" t="str">
        <f t="shared" si="103"/>
        <v/>
      </c>
      <c r="JL36" s="14" t="str">
        <f t="shared" si="104"/>
        <v/>
      </c>
      <c r="JM36" s="14" t="str">
        <f t="shared" si="105"/>
        <v/>
      </c>
      <c r="JN36" s="14" t="str">
        <f t="shared" si="106"/>
        <v/>
      </c>
      <c r="JO36" s="14" t="str">
        <f t="shared" si="107"/>
        <v/>
      </c>
      <c r="JP36" s="14" t="str">
        <f t="shared" si="108"/>
        <v/>
      </c>
      <c r="JQ36" s="14" t="str">
        <f t="shared" si="109"/>
        <v/>
      </c>
      <c r="JR36" s="14" t="str">
        <f t="shared" si="110"/>
        <v/>
      </c>
      <c r="JS36" s="14" t="str">
        <f t="shared" si="111"/>
        <v/>
      </c>
      <c r="JT36" s="14" t="str">
        <f t="shared" si="112"/>
        <v/>
      </c>
      <c r="JU36" s="14" t="str">
        <f t="shared" si="113"/>
        <v/>
      </c>
      <c r="JV36" s="14" t="str">
        <f t="shared" si="114"/>
        <v/>
      </c>
      <c r="JW36" s="14" t="str">
        <f t="shared" si="115"/>
        <v/>
      </c>
      <c r="JX36" s="14" t="str">
        <f t="shared" si="116"/>
        <v/>
      </c>
      <c r="JY36" s="14" t="str">
        <f t="shared" si="117"/>
        <v/>
      </c>
      <c r="JZ36" s="14" t="str">
        <f t="shared" si="118"/>
        <v/>
      </c>
      <c r="KA36" s="14" t="str">
        <f t="shared" si="119"/>
        <v/>
      </c>
      <c r="KB36" s="14" t="str">
        <f t="shared" si="120"/>
        <v/>
      </c>
      <c r="KC36" s="14" t="str">
        <f t="shared" si="121"/>
        <v/>
      </c>
      <c r="KD36" s="14" t="str">
        <f t="shared" si="122"/>
        <v/>
      </c>
      <c r="KE36" s="14" t="str">
        <f t="shared" si="123"/>
        <v/>
      </c>
      <c r="KF36" s="14" t="str">
        <f t="shared" si="124"/>
        <v/>
      </c>
      <c r="KG36" s="14" t="str">
        <f t="shared" si="125"/>
        <v/>
      </c>
      <c r="KH36" s="14" t="str">
        <f t="shared" si="126"/>
        <v/>
      </c>
      <c r="KI36" s="14" t="str">
        <f t="shared" si="127"/>
        <v/>
      </c>
      <c r="KJ36" s="14" t="str">
        <f t="shared" si="128"/>
        <v/>
      </c>
      <c r="KK36" s="14" t="str">
        <f t="shared" si="129"/>
        <v/>
      </c>
      <c r="KL36" s="14" t="str">
        <f t="shared" si="130"/>
        <v/>
      </c>
      <c r="KM36" s="14" t="str">
        <f t="shared" si="131"/>
        <v/>
      </c>
      <c r="KN36" s="14" t="str">
        <f t="shared" si="132"/>
        <v/>
      </c>
      <c r="KO36" s="14" t="str">
        <f t="shared" si="133"/>
        <v/>
      </c>
      <c r="KP36" s="14" t="str">
        <f t="shared" si="134"/>
        <v/>
      </c>
      <c r="KQ36" s="14" t="str">
        <f t="shared" si="135"/>
        <v/>
      </c>
      <c r="KR36" s="14" t="str">
        <f t="shared" si="136"/>
        <v/>
      </c>
      <c r="KS36" s="14" t="str">
        <f t="shared" si="137"/>
        <v/>
      </c>
      <c r="KT36" s="14" t="str">
        <f t="shared" si="138"/>
        <v/>
      </c>
      <c r="KU36" s="14" t="str">
        <f t="shared" si="139"/>
        <v/>
      </c>
      <c r="KV36" s="14" t="str">
        <f t="shared" si="140"/>
        <v/>
      </c>
      <c r="KW36" s="14" t="str">
        <f t="shared" si="141"/>
        <v/>
      </c>
      <c r="KX36" s="14" t="str">
        <f t="shared" si="142"/>
        <v/>
      </c>
      <c r="KY36" s="14" t="str">
        <f t="shared" si="143"/>
        <v/>
      </c>
      <c r="KZ36" s="14" t="str">
        <f t="shared" si="144"/>
        <v/>
      </c>
      <c r="LA36" s="14" t="str">
        <f t="shared" si="145"/>
        <v/>
      </c>
      <c r="LB36" s="14" t="str">
        <f t="shared" si="146"/>
        <v/>
      </c>
      <c r="LC36" s="14" t="str">
        <f t="shared" si="147"/>
        <v/>
      </c>
      <c r="LD36" s="14" t="str">
        <f t="shared" si="148"/>
        <v/>
      </c>
      <c r="LE36" s="14" t="str">
        <f t="shared" si="149"/>
        <v/>
      </c>
      <c r="LF36" s="14" t="str">
        <f t="shared" si="150"/>
        <v/>
      </c>
      <c r="LG36" s="14" t="str">
        <f t="shared" si="151"/>
        <v/>
      </c>
      <c r="LH36" s="14" t="str">
        <f t="shared" si="152"/>
        <v/>
      </c>
      <c r="LI36" s="14" t="str">
        <f t="shared" si="153"/>
        <v/>
      </c>
      <c r="LJ36" s="14" t="str">
        <f t="shared" si="154"/>
        <v/>
      </c>
      <c r="LK36" s="14" t="str">
        <f t="shared" si="155"/>
        <v/>
      </c>
      <c r="LL36" s="14" t="str">
        <f t="shared" si="156"/>
        <v/>
      </c>
      <c r="LM36" s="14" t="str">
        <f t="shared" si="157"/>
        <v/>
      </c>
      <c r="LN36" s="14" t="str">
        <f t="shared" si="158"/>
        <v/>
      </c>
      <c r="LO36" s="14" t="str">
        <f t="shared" si="159"/>
        <v/>
      </c>
      <c r="LP36" s="14" t="str">
        <f t="shared" si="160"/>
        <v/>
      </c>
      <c r="LQ36" s="14" t="str">
        <f t="shared" si="161"/>
        <v/>
      </c>
      <c r="LR36" s="14" t="str">
        <f t="shared" si="162"/>
        <v/>
      </c>
      <c r="LS36" s="14" t="str">
        <f t="shared" si="163"/>
        <v/>
      </c>
      <c r="LT36" s="14" t="str">
        <f t="shared" si="164"/>
        <v/>
      </c>
      <c r="LU36" s="14" t="str">
        <f t="shared" si="165"/>
        <v/>
      </c>
      <c r="LV36" s="14" t="str">
        <f t="shared" si="166"/>
        <v/>
      </c>
      <c r="LW36" s="14" t="str">
        <f t="shared" si="167"/>
        <v/>
      </c>
      <c r="LX36" s="14" t="str">
        <f t="shared" si="168"/>
        <v/>
      </c>
      <c r="LY36" s="14" t="str">
        <f t="shared" si="169"/>
        <v/>
      </c>
      <c r="LZ36" s="14" t="str">
        <f t="shared" si="170"/>
        <v/>
      </c>
      <c r="MA36" s="14" t="str">
        <f t="shared" si="171"/>
        <v/>
      </c>
      <c r="MB36" s="14" t="str">
        <f t="shared" si="172"/>
        <v/>
      </c>
      <c r="MC36" s="14" t="str">
        <f t="shared" si="173"/>
        <v/>
      </c>
      <c r="MD36" s="14" t="str">
        <f t="shared" si="174"/>
        <v/>
      </c>
      <c r="ME36" s="14" t="str">
        <f t="shared" si="175"/>
        <v/>
      </c>
      <c r="MF36" s="15"/>
      <c r="MI36" s="42"/>
      <c r="MJ36" s="42"/>
      <c r="MK36" s="42"/>
      <c r="ML36" s="52" t="str">
        <f t="shared" si="21"/>
        <v/>
      </c>
      <c r="MN36" s="18" t="s">
        <v>5</v>
      </c>
    </row>
    <row r="37" spans="1:352" s="16" customFormat="1" ht="25.5">
      <c r="A37" s="50">
        <v>28</v>
      </c>
      <c r="B37" s="51" t="str">
        <f t="shared" si="4"/>
        <v/>
      </c>
      <c r="C37" s="73"/>
      <c r="D37" s="76"/>
      <c r="E37" s="76"/>
      <c r="F37" s="76"/>
      <c r="G37" s="29"/>
      <c r="H37" s="28"/>
      <c r="I37" s="29"/>
      <c r="J37" s="29"/>
      <c r="K37" s="46"/>
      <c r="L37" s="29"/>
      <c r="M37" s="46"/>
      <c r="N37" s="46"/>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82"/>
      <c r="FQ37" s="80"/>
      <c r="FR37" s="14" t="str">
        <f t="shared" si="5"/>
        <v/>
      </c>
      <c r="FS37" s="14" t="str">
        <f t="shared" si="6"/>
        <v/>
      </c>
      <c r="FT37" s="14" t="str">
        <f t="shared" si="7"/>
        <v/>
      </c>
      <c r="FU37" s="14" t="str">
        <f t="shared" si="8"/>
        <v/>
      </c>
      <c r="FV37" s="14" t="str">
        <f t="shared" si="9"/>
        <v/>
      </c>
      <c r="FW37" s="14" t="str">
        <f t="shared" si="10"/>
        <v/>
      </c>
      <c r="FX37" s="14" t="str">
        <f t="shared" si="22"/>
        <v/>
      </c>
      <c r="FY37" s="14" t="str">
        <f t="shared" si="11"/>
        <v/>
      </c>
      <c r="FZ37" s="14" t="str">
        <f t="shared" si="12"/>
        <v/>
      </c>
      <c r="GA37" s="14" t="str">
        <f t="shared" si="13"/>
        <v/>
      </c>
      <c r="GB37" s="14" t="str">
        <f t="shared" si="14"/>
        <v/>
      </c>
      <c r="GC37" s="14" t="str">
        <f t="shared" si="15"/>
        <v/>
      </c>
      <c r="GD37" s="14" t="str">
        <f t="shared" si="23"/>
        <v/>
      </c>
      <c r="GE37" s="14" t="str">
        <f t="shared" si="24"/>
        <v/>
      </c>
      <c r="GF37" s="14" t="str">
        <f t="shared" si="16"/>
        <v/>
      </c>
      <c r="GG37" s="14" t="str">
        <f t="shared" si="17"/>
        <v/>
      </c>
      <c r="GH37" s="14" t="str">
        <f t="shared" si="18"/>
        <v/>
      </c>
      <c r="GI37" s="14" t="str">
        <f t="shared" si="19"/>
        <v/>
      </c>
      <c r="GJ37" s="14" t="str">
        <f t="shared" si="20"/>
        <v/>
      </c>
      <c r="GK37" s="14" t="str">
        <f t="shared" si="25"/>
        <v/>
      </c>
      <c r="GL37" s="14" t="str">
        <f t="shared" si="26"/>
        <v/>
      </c>
      <c r="GM37" s="14" t="str">
        <f t="shared" si="27"/>
        <v/>
      </c>
      <c r="GN37" s="14" t="str">
        <f t="shared" si="28"/>
        <v/>
      </c>
      <c r="GO37" s="14" t="str">
        <f t="shared" si="29"/>
        <v/>
      </c>
      <c r="GP37" s="14" t="str">
        <f t="shared" si="30"/>
        <v/>
      </c>
      <c r="GQ37" s="14" t="str">
        <f t="shared" si="31"/>
        <v/>
      </c>
      <c r="GR37" s="14" t="str">
        <f t="shared" si="32"/>
        <v/>
      </c>
      <c r="GS37" s="14" t="str">
        <f t="shared" si="33"/>
        <v/>
      </c>
      <c r="GT37" s="14" t="str">
        <f t="shared" si="34"/>
        <v/>
      </c>
      <c r="GU37" s="14" t="str">
        <f t="shared" si="35"/>
        <v/>
      </c>
      <c r="GV37" s="14" t="str">
        <f t="shared" si="36"/>
        <v/>
      </c>
      <c r="GW37" s="14" t="str">
        <f t="shared" si="37"/>
        <v/>
      </c>
      <c r="GX37" s="14" t="str">
        <f t="shared" si="38"/>
        <v/>
      </c>
      <c r="GY37" s="14" t="str">
        <f t="shared" si="39"/>
        <v/>
      </c>
      <c r="GZ37" s="14" t="str">
        <f t="shared" si="40"/>
        <v/>
      </c>
      <c r="HA37" s="14" t="str">
        <f t="shared" si="41"/>
        <v/>
      </c>
      <c r="HB37" s="14" t="str">
        <f t="shared" si="42"/>
        <v/>
      </c>
      <c r="HC37" s="14" t="str">
        <f t="shared" si="43"/>
        <v/>
      </c>
      <c r="HD37" s="14" t="str">
        <f t="shared" si="44"/>
        <v/>
      </c>
      <c r="HE37" s="14" t="str">
        <f t="shared" si="45"/>
        <v/>
      </c>
      <c r="HF37" s="14" t="str">
        <f t="shared" si="46"/>
        <v/>
      </c>
      <c r="HG37" s="14" t="str">
        <f t="shared" si="47"/>
        <v/>
      </c>
      <c r="HH37" s="14" t="str">
        <f t="shared" si="48"/>
        <v/>
      </c>
      <c r="HI37" s="14" t="str">
        <f t="shared" si="49"/>
        <v/>
      </c>
      <c r="HJ37" s="14" t="str">
        <f t="shared" si="50"/>
        <v/>
      </c>
      <c r="HK37" s="14" t="str">
        <f t="shared" si="51"/>
        <v/>
      </c>
      <c r="HL37" s="14" t="str">
        <f t="shared" si="52"/>
        <v/>
      </c>
      <c r="HM37" s="14" t="str">
        <f t="shared" si="53"/>
        <v/>
      </c>
      <c r="HN37" s="14" t="str">
        <f t="shared" si="54"/>
        <v/>
      </c>
      <c r="HO37" s="14" t="str">
        <f t="shared" si="55"/>
        <v/>
      </c>
      <c r="HP37" s="14" t="str">
        <f t="shared" si="56"/>
        <v/>
      </c>
      <c r="HQ37" s="14" t="str">
        <f t="shared" si="57"/>
        <v/>
      </c>
      <c r="HR37" s="14" t="str">
        <f t="shared" si="58"/>
        <v/>
      </c>
      <c r="HS37" s="14" t="str">
        <f t="shared" si="59"/>
        <v/>
      </c>
      <c r="HT37" s="14" t="str">
        <f t="shared" si="60"/>
        <v/>
      </c>
      <c r="HU37" s="14" t="str">
        <f t="shared" si="61"/>
        <v/>
      </c>
      <c r="HV37" s="14" t="str">
        <f t="shared" si="62"/>
        <v/>
      </c>
      <c r="HW37" s="14" t="str">
        <f t="shared" si="63"/>
        <v/>
      </c>
      <c r="HX37" s="14" t="str">
        <f t="shared" si="64"/>
        <v/>
      </c>
      <c r="HY37" s="14" t="str">
        <f t="shared" si="65"/>
        <v/>
      </c>
      <c r="HZ37" s="14" t="str">
        <f t="shared" si="66"/>
        <v/>
      </c>
      <c r="IA37" s="14" t="str">
        <f t="shared" si="67"/>
        <v/>
      </c>
      <c r="IB37" s="14" t="str">
        <f t="shared" si="68"/>
        <v/>
      </c>
      <c r="IC37" s="14" t="str">
        <f t="shared" si="69"/>
        <v/>
      </c>
      <c r="ID37" s="14" t="str">
        <f t="shared" si="70"/>
        <v/>
      </c>
      <c r="IE37" s="14" t="str">
        <f t="shared" si="71"/>
        <v/>
      </c>
      <c r="IF37" s="14" t="str">
        <f t="shared" si="72"/>
        <v/>
      </c>
      <c r="IG37" s="14" t="str">
        <f t="shared" si="73"/>
        <v/>
      </c>
      <c r="IH37" s="14" t="str">
        <f t="shared" si="74"/>
        <v/>
      </c>
      <c r="II37" s="14" t="str">
        <f t="shared" si="75"/>
        <v/>
      </c>
      <c r="IJ37" s="14" t="str">
        <f t="shared" si="76"/>
        <v/>
      </c>
      <c r="IK37" s="14" t="str">
        <f t="shared" si="77"/>
        <v/>
      </c>
      <c r="IL37" s="14" t="str">
        <f t="shared" si="78"/>
        <v/>
      </c>
      <c r="IM37" s="14" t="str">
        <f t="shared" si="79"/>
        <v/>
      </c>
      <c r="IN37" s="14" t="str">
        <f t="shared" si="80"/>
        <v/>
      </c>
      <c r="IO37" s="14" t="str">
        <f t="shared" si="81"/>
        <v/>
      </c>
      <c r="IP37" s="14" t="str">
        <f t="shared" si="82"/>
        <v/>
      </c>
      <c r="IQ37" s="14" t="str">
        <f t="shared" si="83"/>
        <v/>
      </c>
      <c r="IR37" s="14" t="str">
        <f t="shared" si="84"/>
        <v/>
      </c>
      <c r="IS37" s="14" t="str">
        <f t="shared" si="85"/>
        <v/>
      </c>
      <c r="IT37" s="14" t="str">
        <f t="shared" si="86"/>
        <v/>
      </c>
      <c r="IU37" s="14" t="str">
        <f t="shared" si="87"/>
        <v/>
      </c>
      <c r="IV37" s="14" t="str">
        <f t="shared" si="88"/>
        <v/>
      </c>
      <c r="IW37" s="14" t="str">
        <f t="shared" si="89"/>
        <v/>
      </c>
      <c r="IX37" s="14" t="str">
        <f t="shared" si="90"/>
        <v/>
      </c>
      <c r="IY37" s="14" t="str">
        <f t="shared" si="91"/>
        <v/>
      </c>
      <c r="IZ37" s="14" t="str">
        <f t="shared" si="92"/>
        <v/>
      </c>
      <c r="JA37" s="14" t="str">
        <f t="shared" si="93"/>
        <v/>
      </c>
      <c r="JB37" s="14" t="str">
        <f t="shared" si="94"/>
        <v/>
      </c>
      <c r="JC37" s="14" t="str">
        <f t="shared" si="95"/>
        <v/>
      </c>
      <c r="JD37" s="14" t="str">
        <f t="shared" si="96"/>
        <v/>
      </c>
      <c r="JE37" s="14" t="str">
        <f t="shared" si="97"/>
        <v/>
      </c>
      <c r="JF37" s="14" t="str">
        <f t="shared" si="98"/>
        <v/>
      </c>
      <c r="JG37" s="14" t="str">
        <f t="shared" si="99"/>
        <v/>
      </c>
      <c r="JH37" s="14" t="str">
        <f t="shared" si="100"/>
        <v/>
      </c>
      <c r="JI37" s="14" t="str">
        <f t="shared" si="101"/>
        <v/>
      </c>
      <c r="JJ37" s="14" t="str">
        <f t="shared" si="102"/>
        <v/>
      </c>
      <c r="JK37" s="14" t="str">
        <f t="shared" si="103"/>
        <v/>
      </c>
      <c r="JL37" s="14" t="str">
        <f t="shared" si="104"/>
        <v/>
      </c>
      <c r="JM37" s="14" t="str">
        <f t="shared" si="105"/>
        <v/>
      </c>
      <c r="JN37" s="14" t="str">
        <f t="shared" si="106"/>
        <v/>
      </c>
      <c r="JO37" s="14" t="str">
        <f t="shared" si="107"/>
        <v/>
      </c>
      <c r="JP37" s="14" t="str">
        <f t="shared" si="108"/>
        <v/>
      </c>
      <c r="JQ37" s="14" t="str">
        <f t="shared" si="109"/>
        <v/>
      </c>
      <c r="JR37" s="14" t="str">
        <f t="shared" si="110"/>
        <v/>
      </c>
      <c r="JS37" s="14" t="str">
        <f t="shared" si="111"/>
        <v/>
      </c>
      <c r="JT37" s="14" t="str">
        <f t="shared" si="112"/>
        <v/>
      </c>
      <c r="JU37" s="14" t="str">
        <f t="shared" si="113"/>
        <v/>
      </c>
      <c r="JV37" s="14" t="str">
        <f t="shared" si="114"/>
        <v/>
      </c>
      <c r="JW37" s="14" t="str">
        <f t="shared" si="115"/>
        <v/>
      </c>
      <c r="JX37" s="14" t="str">
        <f t="shared" si="116"/>
        <v/>
      </c>
      <c r="JY37" s="14" t="str">
        <f t="shared" si="117"/>
        <v/>
      </c>
      <c r="JZ37" s="14" t="str">
        <f t="shared" si="118"/>
        <v/>
      </c>
      <c r="KA37" s="14" t="str">
        <f t="shared" si="119"/>
        <v/>
      </c>
      <c r="KB37" s="14" t="str">
        <f t="shared" si="120"/>
        <v/>
      </c>
      <c r="KC37" s="14" t="str">
        <f t="shared" si="121"/>
        <v/>
      </c>
      <c r="KD37" s="14" t="str">
        <f t="shared" si="122"/>
        <v/>
      </c>
      <c r="KE37" s="14" t="str">
        <f t="shared" si="123"/>
        <v/>
      </c>
      <c r="KF37" s="14" t="str">
        <f t="shared" si="124"/>
        <v/>
      </c>
      <c r="KG37" s="14" t="str">
        <f t="shared" si="125"/>
        <v/>
      </c>
      <c r="KH37" s="14" t="str">
        <f t="shared" si="126"/>
        <v/>
      </c>
      <c r="KI37" s="14" t="str">
        <f t="shared" si="127"/>
        <v/>
      </c>
      <c r="KJ37" s="14" t="str">
        <f t="shared" si="128"/>
        <v/>
      </c>
      <c r="KK37" s="14" t="str">
        <f t="shared" si="129"/>
        <v/>
      </c>
      <c r="KL37" s="14" t="str">
        <f t="shared" si="130"/>
        <v/>
      </c>
      <c r="KM37" s="14" t="str">
        <f t="shared" si="131"/>
        <v/>
      </c>
      <c r="KN37" s="14" t="str">
        <f t="shared" si="132"/>
        <v/>
      </c>
      <c r="KO37" s="14" t="str">
        <f t="shared" si="133"/>
        <v/>
      </c>
      <c r="KP37" s="14" t="str">
        <f t="shared" si="134"/>
        <v/>
      </c>
      <c r="KQ37" s="14" t="str">
        <f t="shared" si="135"/>
        <v/>
      </c>
      <c r="KR37" s="14" t="str">
        <f t="shared" si="136"/>
        <v/>
      </c>
      <c r="KS37" s="14" t="str">
        <f t="shared" si="137"/>
        <v/>
      </c>
      <c r="KT37" s="14" t="str">
        <f t="shared" si="138"/>
        <v/>
      </c>
      <c r="KU37" s="14" t="str">
        <f t="shared" si="139"/>
        <v/>
      </c>
      <c r="KV37" s="14" t="str">
        <f t="shared" si="140"/>
        <v/>
      </c>
      <c r="KW37" s="14" t="str">
        <f t="shared" si="141"/>
        <v/>
      </c>
      <c r="KX37" s="14" t="str">
        <f t="shared" si="142"/>
        <v/>
      </c>
      <c r="KY37" s="14" t="str">
        <f t="shared" si="143"/>
        <v/>
      </c>
      <c r="KZ37" s="14" t="str">
        <f t="shared" si="144"/>
        <v/>
      </c>
      <c r="LA37" s="14" t="str">
        <f t="shared" si="145"/>
        <v/>
      </c>
      <c r="LB37" s="14" t="str">
        <f t="shared" si="146"/>
        <v/>
      </c>
      <c r="LC37" s="14" t="str">
        <f t="shared" si="147"/>
        <v/>
      </c>
      <c r="LD37" s="14" t="str">
        <f t="shared" si="148"/>
        <v/>
      </c>
      <c r="LE37" s="14" t="str">
        <f t="shared" si="149"/>
        <v/>
      </c>
      <c r="LF37" s="14" t="str">
        <f t="shared" si="150"/>
        <v/>
      </c>
      <c r="LG37" s="14" t="str">
        <f t="shared" si="151"/>
        <v/>
      </c>
      <c r="LH37" s="14" t="str">
        <f t="shared" si="152"/>
        <v/>
      </c>
      <c r="LI37" s="14" t="str">
        <f t="shared" si="153"/>
        <v/>
      </c>
      <c r="LJ37" s="14" t="str">
        <f t="shared" si="154"/>
        <v/>
      </c>
      <c r="LK37" s="14" t="str">
        <f t="shared" si="155"/>
        <v/>
      </c>
      <c r="LL37" s="14" t="str">
        <f t="shared" si="156"/>
        <v/>
      </c>
      <c r="LM37" s="14" t="str">
        <f t="shared" si="157"/>
        <v/>
      </c>
      <c r="LN37" s="14" t="str">
        <f t="shared" si="158"/>
        <v/>
      </c>
      <c r="LO37" s="14" t="str">
        <f t="shared" si="159"/>
        <v/>
      </c>
      <c r="LP37" s="14" t="str">
        <f t="shared" si="160"/>
        <v/>
      </c>
      <c r="LQ37" s="14" t="str">
        <f t="shared" si="161"/>
        <v/>
      </c>
      <c r="LR37" s="14" t="str">
        <f t="shared" si="162"/>
        <v/>
      </c>
      <c r="LS37" s="14" t="str">
        <f t="shared" si="163"/>
        <v/>
      </c>
      <c r="LT37" s="14" t="str">
        <f t="shared" si="164"/>
        <v/>
      </c>
      <c r="LU37" s="14" t="str">
        <f t="shared" si="165"/>
        <v/>
      </c>
      <c r="LV37" s="14" t="str">
        <f t="shared" si="166"/>
        <v/>
      </c>
      <c r="LW37" s="14" t="str">
        <f t="shared" si="167"/>
        <v/>
      </c>
      <c r="LX37" s="14" t="str">
        <f t="shared" si="168"/>
        <v/>
      </c>
      <c r="LY37" s="14" t="str">
        <f t="shared" si="169"/>
        <v/>
      </c>
      <c r="LZ37" s="14" t="str">
        <f t="shared" si="170"/>
        <v/>
      </c>
      <c r="MA37" s="14" t="str">
        <f t="shared" si="171"/>
        <v/>
      </c>
      <c r="MB37" s="14" t="str">
        <f t="shared" si="172"/>
        <v/>
      </c>
      <c r="MC37" s="14" t="str">
        <f t="shared" si="173"/>
        <v/>
      </c>
      <c r="MD37" s="14" t="str">
        <f t="shared" si="174"/>
        <v/>
      </c>
      <c r="ME37" s="14" t="str">
        <f t="shared" si="175"/>
        <v/>
      </c>
      <c r="MF37" s="15"/>
      <c r="MI37" s="42"/>
      <c r="MJ37" s="42"/>
      <c r="MK37" s="42"/>
      <c r="ML37" s="52" t="str">
        <f t="shared" si="21"/>
        <v/>
      </c>
      <c r="MN37" s="18" t="s">
        <v>5</v>
      </c>
    </row>
    <row r="38" spans="1:352" s="16" customFormat="1" ht="25.5">
      <c r="A38" s="50">
        <v>29</v>
      </c>
      <c r="B38" s="51" t="str">
        <f t="shared" si="4"/>
        <v/>
      </c>
      <c r="C38" s="73"/>
      <c r="D38" s="76"/>
      <c r="E38" s="76"/>
      <c r="F38" s="76"/>
      <c r="G38" s="29"/>
      <c r="H38" s="28"/>
      <c r="I38" s="29"/>
      <c r="J38" s="29"/>
      <c r="K38" s="46"/>
      <c r="L38" s="29"/>
      <c r="M38" s="46"/>
      <c r="N38" s="46"/>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82"/>
      <c r="FQ38" s="80"/>
      <c r="FR38" s="14" t="str">
        <f t="shared" si="5"/>
        <v/>
      </c>
      <c r="FS38" s="14" t="str">
        <f t="shared" si="6"/>
        <v/>
      </c>
      <c r="FT38" s="14" t="str">
        <f t="shared" si="7"/>
        <v/>
      </c>
      <c r="FU38" s="14" t="str">
        <f t="shared" si="8"/>
        <v/>
      </c>
      <c r="FV38" s="14" t="str">
        <f t="shared" si="9"/>
        <v/>
      </c>
      <c r="FW38" s="14" t="str">
        <f t="shared" si="10"/>
        <v/>
      </c>
      <c r="FX38" s="14" t="str">
        <f t="shared" si="22"/>
        <v/>
      </c>
      <c r="FY38" s="14" t="str">
        <f t="shared" si="11"/>
        <v/>
      </c>
      <c r="FZ38" s="14" t="str">
        <f t="shared" si="12"/>
        <v/>
      </c>
      <c r="GA38" s="14" t="str">
        <f t="shared" si="13"/>
        <v/>
      </c>
      <c r="GB38" s="14" t="str">
        <f t="shared" si="14"/>
        <v/>
      </c>
      <c r="GC38" s="14" t="str">
        <f t="shared" si="15"/>
        <v/>
      </c>
      <c r="GD38" s="14" t="str">
        <f t="shared" si="23"/>
        <v/>
      </c>
      <c r="GE38" s="14" t="str">
        <f t="shared" si="24"/>
        <v/>
      </c>
      <c r="GF38" s="14" t="str">
        <f t="shared" si="16"/>
        <v/>
      </c>
      <c r="GG38" s="14" t="str">
        <f t="shared" si="17"/>
        <v/>
      </c>
      <c r="GH38" s="14" t="str">
        <f t="shared" si="18"/>
        <v/>
      </c>
      <c r="GI38" s="14" t="str">
        <f t="shared" si="19"/>
        <v/>
      </c>
      <c r="GJ38" s="14" t="str">
        <f t="shared" si="20"/>
        <v/>
      </c>
      <c r="GK38" s="14" t="str">
        <f t="shared" si="25"/>
        <v/>
      </c>
      <c r="GL38" s="14" t="str">
        <f t="shared" si="26"/>
        <v/>
      </c>
      <c r="GM38" s="14" t="str">
        <f t="shared" si="27"/>
        <v/>
      </c>
      <c r="GN38" s="14" t="str">
        <f t="shared" si="28"/>
        <v/>
      </c>
      <c r="GO38" s="14" t="str">
        <f t="shared" si="29"/>
        <v/>
      </c>
      <c r="GP38" s="14" t="str">
        <f t="shared" si="30"/>
        <v/>
      </c>
      <c r="GQ38" s="14" t="str">
        <f t="shared" si="31"/>
        <v/>
      </c>
      <c r="GR38" s="14" t="str">
        <f t="shared" si="32"/>
        <v/>
      </c>
      <c r="GS38" s="14" t="str">
        <f t="shared" si="33"/>
        <v/>
      </c>
      <c r="GT38" s="14" t="str">
        <f t="shared" si="34"/>
        <v/>
      </c>
      <c r="GU38" s="14" t="str">
        <f t="shared" si="35"/>
        <v/>
      </c>
      <c r="GV38" s="14" t="str">
        <f t="shared" si="36"/>
        <v/>
      </c>
      <c r="GW38" s="14" t="str">
        <f t="shared" si="37"/>
        <v/>
      </c>
      <c r="GX38" s="14" t="str">
        <f t="shared" si="38"/>
        <v/>
      </c>
      <c r="GY38" s="14" t="str">
        <f t="shared" si="39"/>
        <v/>
      </c>
      <c r="GZ38" s="14" t="str">
        <f t="shared" si="40"/>
        <v/>
      </c>
      <c r="HA38" s="14" t="str">
        <f t="shared" si="41"/>
        <v/>
      </c>
      <c r="HB38" s="14" t="str">
        <f t="shared" si="42"/>
        <v/>
      </c>
      <c r="HC38" s="14" t="str">
        <f t="shared" si="43"/>
        <v/>
      </c>
      <c r="HD38" s="14" t="str">
        <f t="shared" si="44"/>
        <v/>
      </c>
      <c r="HE38" s="14" t="str">
        <f t="shared" si="45"/>
        <v/>
      </c>
      <c r="HF38" s="14" t="str">
        <f t="shared" si="46"/>
        <v/>
      </c>
      <c r="HG38" s="14" t="str">
        <f t="shared" si="47"/>
        <v/>
      </c>
      <c r="HH38" s="14" t="str">
        <f t="shared" si="48"/>
        <v/>
      </c>
      <c r="HI38" s="14" t="str">
        <f t="shared" si="49"/>
        <v/>
      </c>
      <c r="HJ38" s="14" t="str">
        <f t="shared" si="50"/>
        <v/>
      </c>
      <c r="HK38" s="14" t="str">
        <f t="shared" si="51"/>
        <v/>
      </c>
      <c r="HL38" s="14" t="str">
        <f t="shared" si="52"/>
        <v/>
      </c>
      <c r="HM38" s="14" t="str">
        <f t="shared" si="53"/>
        <v/>
      </c>
      <c r="HN38" s="14" t="str">
        <f t="shared" si="54"/>
        <v/>
      </c>
      <c r="HO38" s="14" t="str">
        <f t="shared" si="55"/>
        <v/>
      </c>
      <c r="HP38" s="14" t="str">
        <f t="shared" si="56"/>
        <v/>
      </c>
      <c r="HQ38" s="14" t="str">
        <f t="shared" si="57"/>
        <v/>
      </c>
      <c r="HR38" s="14" t="str">
        <f t="shared" si="58"/>
        <v/>
      </c>
      <c r="HS38" s="14" t="str">
        <f t="shared" si="59"/>
        <v/>
      </c>
      <c r="HT38" s="14" t="str">
        <f t="shared" si="60"/>
        <v/>
      </c>
      <c r="HU38" s="14" t="str">
        <f t="shared" si="61"/>
        <v/>
      </c>
      <c r="HV38" s="14" t="str">
        <f t="shared" si="62"/>
        <v/>
      </c>
      <c r="HW38" s="14" t="str">
        <f t="shared" si="63"/>
        <v/>
      </c>
      <c r="HX38" s="14" t="str">
        <f t="shared" si="64"/>
        <v/>
      </c>
      <c r="HY38" s="14" t="str">
        <f t="shared" si="65"/>
        <v/>
      </c>
      <c r="HZ38" s="14" t="str">
        <f t="shared" si="66"/>
        <v/>
      </c>
      <c r="IA38" s="14" t="str">
        <f t="shared" si="67"/>
        <v/>
      </c>
      <c r="IB38" s="14" t="str">
        <f t="shared" si="68"/>
        <v/>
      </c>
      <c r="IC38" s="14" t="str">
        <f t="shared" si="69"/>
        <v/>
      </c>
      <c r="ID38" s="14" t="str">
        <f t="shared" si="70"/>
        <v/>
      </c>
      <c r="IE38" s="14" t="str">
        <f t="shared" si="71"/>
        <v/>
      </c>
      <c r="IF38" s="14" t="str">
        <f t="shared" si="72"/>
        <v/>
      </c>
      <c r="IG38" s="14" t="str">
        <f t="shared" si="73"/>
        <v/>
      </c>
      <c r="IH38" s="14" t="str">
        <f t="shared" si="74"/>
        <v/>
      </c>
      <c r="II38" s="14" t="str">
        <f t="shared" si="75"/>
        <v/>
      </c>
      <c r="IJ38" s="14" t="str">
        <f t="shared" si="76"/>
        <v/>
      </c>
      <c r="IK38" s="14" t="str">
        <f t="shared" si="77"/>
        <v/>
      </c>
      <c r="IL38" s="14" t="str">
        <f t="shared" si="78"/>
        <v/>
      </c>
      <c r="IM38" s="14" t="str">
        <f t="shared" si="79"/>
        <v/>
      </c>
      <c r="IN38" s="14" t="str">
        <f t="shared" si="80"/>
        <v/>
      </c>
      <c r="IO38" s="14" t="str">
        <f t="shared" si="81"/>
        <v/>
      </c>
      <c r="IP38" s="14" t="str">
        <f t="shared" si="82"/>
        <v/>
      </c>
      <c r="IQ38" s="14" t="str">
        <f t="shared" si="83"/>
        <v/>
      </c>
      <c r="IR38" s="14" t="str">
        <f t="shared" si="84"/>
        <v/>
      </c>
      <c r="IS38" s="14" t="str">
        <f t="shared" si="85"/>
        <v/>
      </c>
      <c r="IT38" s="14" t="str">
        <f t="shared" si="86"/>
        <v/>
      </c>
      <c r="IU38" s="14" t="str">
        <f t="shared" si="87"/>
        <v/>
      </c>
      <c r="IV38" s="14" t="str">
        <f t="shared" si="88"/>
        <v/>
      </c>
      <c r="IW38" s="14" t="str">
        <f t="shared" si="89"/>
        <v/>
      </c>
      <c r="IX38" s="14" t="str">
        <f t="shared" si="90"/>
        <v/>
      </c>
      <c r="IY38" s="14" t="str">
        <f t="shared" si="91"/>
        <v/>
      </c>
      <c r="IZ38" s="14" t="str">
        <f t="shared" si="92"/>
        <v/>
      </c>
      <c r="JA38" s="14" t="str">
        <f t="shared" si="93"/>
        <v/>
      </c>
      <c r="JB38" s="14" t="str">
        <f t="shared" si="94"/>
        <v/>
      </c>
      <c r="JC38" s="14" t="str">
        <f t="shared" si="95"/>
        <v/>
      </c>
      <c r="JD38" s="14" t="str">
        <f t="shared" si="96"/>
        <v/>
      </c>
      <c r="JE38" s="14" t="str">
        <f t="shared" si="97"/>
        <v/>
      </c>
      <c r="JF38" s="14" t="str">
        <f t="shared" si="98"/>
        <v/>
      </c>
      <c r="JG38" s="14" t="str">
        <f t="shared" si="99"/>
        <v/>
      </c>
      <c r="JH38" s="14" t="str">
        <f t="shared" si="100"/>
        <v/>
      </c>
      <c r="JI38" s="14" t="str">
        <f t="shared" si="101"/>
        <v/>
      </c>
      <c r="JJ38" s="14" t="str">
        <f t="shared" si="102"/>
        <v/>
      </c>
      <c r="JK38" s="14" t="str">
        <f t="shared" si="103"/>
        <v/>
      </c>
      <c r="JL38" s="14" t="str">
        <f t="shared" si="104"/>
        <v/>
      </c>
      <c r="JM38" s="14" t="str">
        <f t="shared" si="105"/>
        <v/>
      </c>
      <c r="JN38" s="14" t="str">
        <f t="shared" si="106"/>
        <v/>
      </c>
      <c r="JO38" s="14" t="str">
        <f t="shared" si="107"/>
        <v/>
      </c>
      <c r="JP38" s="14" t="str">
        <f t="shared" si="108"/>
        <v/>
      </c>
      <c r="JQ38" s="14" t="str">
        <f t="shared" si="109"/>
        <v/>
      </c>
      <c r="JR38" s="14" t="str">
        <f t="shared" si="110"/>
        <v/>
      </c>
      <c r="JS38" s="14" t="str">
        <f t="shared" si="111"/>
        <v/>
      </c>
      <c r="JT38" s="14" t="str">
        <f t="shared" si="112"/>
        <v/>
      </c>
      <c r="JU38" s="14" t="str">
        <f t="shared" si="113"/>
        <v/>
      </c>
      <c r="JV38" s="14" t="str">
        <f t="shared" si="114"/>
        <v/>
      </c>
      <c r="JW38" s="14" t="str">
        <f t="shared" si="115"/>
        <v/>
      </c>
      <c r="JX38" s="14" t="str">
        <f t="shared" si="116"/>
        <v/>
      </c>
      <c r="JY38" s="14" t="str">
        <f t="shared" si="117"/>
        <v/>
      </c>
      <c r="JZ38" s="14" t="str">
        <f t="shared" si="118"/>
        <v/>
      </c>
      <c r="KA38" s="14" t="str">
        <f t="shared" si="119"/>
        <v/>
      </c>
      <c r="KB38" s="14" t="str">
        <f t="shared" si="120"/>
        <v/>
      </c>
      <c r="KC38" s="14" t="str">
        <f t="shared" si="121"/>
        <v/>
      </c>
      <c r="KD38" s="14" t="str">
        <f t="shared" si="122"/>
        <v/>
      </c>
      <c r="KE38" s="14" t="str">
        <f t="shared" si="123"/>
        <v/>
      </c>
      <c r="KF38" s="14" t="str">
        <f t="shared" si="124"/>
        <v/>
      </c>
      <c r="KG38" s="14" t="str">
        <f t="shared" si="125"/>
        <v/>
      </c>
      <c r="KH38" s="14" t="str">
        <f t="shared" si="126"/>
        <v/>
      </c>
      <c r="KI38" s="14" t="str">
        <f t="shared" si="127"/>
        <v/>
      </c>
      <c r="KJ38" s="14" t="str">
        <f t="shared" si="128"/>
        <v/>
      </c>
      <c r="KK38" s="14" t="str">
        <f t="shared" si="129"/>
        <v/>
      </c>
      <c r="KL38" s="14" t="str">
        <f t="shared" si="130"/>
        <v/>
      </c>
      <c r="KM38" s="14" t="str">
        <f t="shared" si="131"/>
        <v/>
      </c>
      <c r="KN38" s="14" t="str">
        <f t="shared" si="132"/>
        <v/>
      </c>
      <c r="KO38" s="14" t="str">
        <f t="shared" si="133"/>
        <v/>
      </c>
      <c r="KP38" s="14" t="str">
        <f t="shared" si="134"/>
        <v/>
      </c>
      <c r="KQ38" s="14" t="str">
        <f t="shared" si="135"/>
        <v/>
      </c>
      <c r="KR38" s="14" t="str">
        <f t="shared" si="136"/>
        <v/>
      </c>
      <c r="KS38" s="14" t="str">
        <f t="shared" si="137"/>
        <v/>
      </c>
      <c r="KT38" s="14" t="str">
        <f t="shared" si="138"/>
        <v/>
      </c>
      <c r="KU38" s="14" t="str">
        <f t="shared" si="139"/>
        <v/>
      </c>
      <c r="KV38" s="14" t="str">
        <f t="shared" si="140"/>
        <v/>
      </c>
      <c r="KW38" s="14" t="str">
        <f t="shared" si="141"/>
        <v/>
      </c>
      <c r="KX38" s="14" t="str">
        <f t="shared" si="142"/>
        <v/>
      </c>
      <c r="KY38" s="14" t="str">
        <f t="shared" si="143"/>
        <v/>
      </c>
      <c r="KZ38" s="14" t="str">
        <f t="shared" si="144"/>
        <v/>
      </c>
      <c r="LA38" s="14" t="str">
        <f t="shared" si="145"/>
        <v/>
      </c>
      <c r="LB38" s="14" t="str">
        <f t="shared" si="146"/>
        <v/>
      </c>
      <c r="LC38" s="14" t="str">
        <f t="shared" si="147"/>
        <v/>
      </c>
      <c r="LD38" s="14" t="str">
        <f t="shared" si="148"/>
        <v/>
      </c>
      <c r="LE38" s="14" t="str">
        <f t="shared" si="149"/>
        <v/>
      </c>
      <c r="LF38" s="14" t="str">
        <f t="shared" si="150"/>
        <v/>
      </c>
      <c r="LG38" s="14" t="str">
        <f t="shared" si="151"/>
        <v/>
      </c>
      <c r="LH38" s="14" t="str">
        <f t="shared" si="152"/>
        <v/>
      </c>
      <c r="LI38" s="14" t="str">
        <f t="shared" si="153"/>
        <v/>
      </c>
      <c r="LJ38" s="14" t="str">
        <f t="shared" si="154"/>
        <v/>
      </c>
      <c r="LK38" s="14" t="str">
        <f t="shared" si="155"/>
        <v/>
      </c>
      <c r="LL38" s="14" t="str">
        <f t="shared" si="156"/>
        <v/>
      </c>
      <c r="LM38" s="14" t="str">
        <f t="shared" si="157"/>
        <v/>
      </c>
      <c r="LN38" s="14" t="str">
        <f t="shared" si="158"/>
        <v/>
      </c>
      <c r="LO38" s="14" t="str">
        <f t="shared" si="159"/>
        <v/>
      </c>
      <c r="LP38" s="14" t="str">
        <f t="shared" si="160"/>
        <v/>
      </c>
      <c r="LQ38" s="14" t="str">
        <f t="shared" si="161"/>
        <v/>
      </c>
      <c r="LR38" s="14" t="str">
        <f t="shared" si="162"/>
        <v/>
      </c>
      <c r="LS38" s="14" t="str">
        <f t="shared" si="163"/>
        <v/>
      </c>
      <c r="LT38" s="14" t="str">
        <f t="shared" si="164"/>
        <v/>
      </c>
      <c r="LU38" s="14" t="str">
        <f t="shared" si="165"/>
        <v/>
      </c>
      <c r="LV38" s="14" t="str">
        <f t="shared" si="166"/>
        <v/>
      </c>
      <c r="LW38" s="14" t="str">
        <f t="shared" si="167"/>
        <v/>
      </c>
      <c r="LX38" s="14" t="str">
        <f t="shared" si="168"/>
        <v/>
      </c>
      <c r="LY38" s="14" t="str">
        <f t="shared" si="169"/>
        <v/>
      </c>
      <c r="LZ38" s="14" t="str">
        <f t="shared" si="170"/>
        <v/>
      </c>
      <c r="MA38" s="14" t="str">
        <f t="shared" si="171"/>
        <v/>
      </c>
      <c r="MB38" s="14" t="str">
        <f t="shared" si="172"/>
        <v/>
      </c>
      <c r="MC38" s="14" t="str">
        <f t="shared" si="173"/>
        <v/>
      </c>
      <c r="MD38" s="14" t="str">
        <f t="shared" si="174"/>
        <v/>
      </c>
      <c r="ME38" s="14" t="str">
        <f t="shared" si="175"/>
        <v/>
      </c>
      <c r="MF38" s="15"/>
      <c r="MI38" s="42"/>
      <c r="MJ38" s="42"/>
      <c r="MK38" s="42"/>
      <c r="ML38" s="52" t="str">
        <f t="shared" si="21"/>
        <v/>
      </c>
      <c r="MN38" s="18" t="s">
        <v>5</v>
      </c>
    </row>
    <row r="39" spans="1:352" s="16" customFormat="1" ht="25.5">
      <c r="A39" s="50">
        <v>30</v>
      </c>
      <c r="B39" s="51" t="str">
        <f t="shared" si="4"/>
        <v/>
      </c>
      <c r="C39" s="73"/>
      <c r="D39" s="76"/>
      <c r="E39" s="76"/>
      <c r="F39" s="76"/>
      <c r="G39" s="29"/>
      <c r="H39" s="28"/>
      <c r="I39" s="29"/>
      <c r="J39" s="29"/>
      <c r="K39" s="46"/>
      <c r="L39" s="29"/>
      <c r="M39" s="46"/>
      <c r="N39" s="46"/>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82"/>
      <c r="FQ39" s="80"/>
      <c r="FR39" s="14" t="str">
        <f t="shared" si="5"/>
        <v/>
      </c>
      <c r="FS39" s="14" t="str">
        <f t="shared" si="6"/>
        <v/>
      </c>
      <c r="FT39" s="14" t="str">
        <f t="shared" si="7"/>
        <v/>
      </c>
      <c r="FU39" s="14" t="str">
        <f t="shared" si="8"/>
        <v/>
      </c>
      <c r="FV39" s="14" t="str">
        <f t="shared" si="9"/>
        <v/>
      </c>
      <c r="FW39" s="14" t="str">
        <f t="shared" si="10"/>
        <v/>
      </c>
      <c r="FX39" s="14" t="str">
        <f t="shared" si="22"/>
        <v/>
      </c>
      <c r="FY39" s="14" t="str">
        <f t="shared" si="11"/>
        <v/>
      </c>
      <c r="FZ39" s="14" t="str">
        <f t="shared" si="12"/>
        <v/>
      </c>
      <c r="GA39" s="14" t="str">
        <f t="shared" si="13"/>
        <v/>
      </c>
      <c r="GB39" s="14" t="str">
        <f t="shared" si="14"/>
        <v/>
      </c>
      <c r="GC39" s="14" t="str">
        <f t="shared" si="15"/>
        <v/>
      </c>
      <c r="GD39" s="14" t="str">
        <f t="shared" si="23"/>
        <v/>
      </c>
      <c r="GE39" s="14" t="str">
        <f t="shared" si="24"/>
        <v/>
      </c>
      <c r="GF39" s="14" t="str">
        <f t="shared" si="16"/>
        <v/>
      </c>
      <c r="GG39" s="14" t="str">
        <f t="shared" si="17"/>
        <v/>
      </c>
      <c r="GH39" s="14" t="str">
        <f t="shared" si="18"/>
        <v/>
      </c>
      <c r="GI39" s="14" t="str">
        <f t="shared" si="19"/>
        <v/>
      </c>
      <c r="GJ39" s="14" t="str">
        <f t="shared" si="20"/>
        <v/>
      </c>
      <c r="GK39" s="14" t="str">
        <f t="shared" si="25"/>
        <v/>
      </c>
      <c r="GL39" s="14" t="str">
        <f t="shared" si="26"/>
        <v/>
      </c>
      <c r="GM39" s="14" t="str">
        <f t="shared" si="27"/>
        <v/>
      </c>
      <c r="GN39" s="14" t="str">
        <f t="shared" si="28"/>
        <v/>
      </c>
      <c r="GO39" s="14" t="str">
        <f t="shared" si="29"/>
        <v/>
      </c>
      <c r="GP39" s="14" t="str">
        <f t="shared" si="30"/>
        <v/>
      </c>
      <c r="GQ39" s="14" t="str">
        <f t="shared" si="31"/>
        <v/>
      </c>
      <c r="GR39" s="14" t="str">
        <f t="shared" si="32"/>
        <v/>
      </c>
      <c r="GS39" s="14" t="str">
        <f t="shared" si="33"/>
        <v/>
      </c>
      <c r="GT39" s="14" t="str">
        <f t="shared" si="34"/>
        <v/>
      </c>
      <c r="GU39" s="14" t="str">
        <f t="shared" si="35"/>
        <v/>
      </c>
      <c r="GV39" s="14" t="str">
        <f t="shared" si="36"/>
        <v/>
      </c>
      <c r="GW39" s="14" t="str">
        <f t="shared" si="37"/>
        <v/>
      </c>
      <c r="GX39" s="14" t="str">
        <f t="shared" si="38"/>
        <v/>
      </c>
      <c r="GY39" s="14" t="str">
        <f t="shared" si="39"/>
        <v/>
      </c>
      <c r="GZ39" s="14" t="str">
        <f t="shared" si="40"/>
        <v/>
      </c>
      <c r="HA39" s="14" t="str">
        <f t="shared" si="41"/>
        <v/>
      </c>
      <c r="HB39" s="14" t="str">
        <f t="shared" si="42"/>
        <v/>
      </c>
      <c r="HC39" s="14" t="str">
        <f t="shared" si="43"/>
        <v/>
      </c>
      <c r="HD39" s="14" t="str">
        <f t="shared" si="44"/>
        <v/>
      </c>
      <c r="HE39" s="14" t="str">
        <f t="shared" si="45"/>
        <v/>
      </c>
      <c r="HF39" s="14" t="str">
        <f t="shared" si="46"/>
        <v/>
      </c>
      <c r="HG39" s="14" t="str">
        <f t="shared" si="47"/>
        <v/>
      </c>
      <c r="HH39" s="14" t="str">
        <f t="shared" si="48"/>
        <v/>
      </c>
      <c r="HI39" s="14" t="str">
        <f t="shared" si="49"/>
        <v/>
      </c>
      <c r="HJ39" s="14" t="str">
        <f t="shared" si="50"/>
        <v/>
      </c>
      <c r="HK39" s="14" t="str">
        <f t="shared" si="51"/>
        <v/>
      </c>
      <c r="HL39" s="14" t="str">
        <f t="shared" si="52"/>
        <v/>
      </c>
      <c r="HM39" s="14" t="str">
        <f t="shared" si="53"/>
        <v/>
      </c>
      <c r="HN39" s="14" t="str">
        <f t="shared" si="54"/>
        <v/>
      </c>
      <c r="HO39" s="14" t="str">
        <f t="shared" si="55"/>
        <v/>
      </c>
      <c r="HP39" s="14" t="str">
        <f t="shared" si="56"/>
        <v/>
      </c>
      <c r="HQ39" s="14" t="str">
        <f t="shared" si="57"/>
        <v/>
      </c>
      <c r="HR39" s="14" t="str">
        <f t="shared" si="58"/>
        <v/>
      </c>
      <c r="HS39" s="14" t="str">
        <f t="shared" si="59"/>
        <v/>
      </c>
      <c r="HT39" s="14" t="str">
        <f t="shared" si="60"/>
        <v/>
      </c>
      <c r="HU39" s="14" t="str">
        <f t="shared" si="61"/>
        <v/>
      </c>
      <c r="HV39" s="14" t="str">
        <f t="shared" si="62"/>
        <v/>
      </c>
      <c r="HW39" s="14" t="str">
        <f t="shared" si="63"/>
        <v/>
      </c>
      <c r="HX39" s="14" t="str">
        <f t="shared" si="64"/>
        <v/>
      </c>
      <c r="HY39" s="14" t="str">
        <f t="shared" si="65"/>
        <v/>
      </c>
      <c r="HZ39" s="14" t="str">
        <f t="shared" si="66"/>
        <v/>
      </c>
      <c r="IA39" s="14" t="str">
        <f t="shared" si="67"/>
        <v/>
      </c>
      <c r="IB39" s="14" t="str">
        <f t="shared" si="68"/>
        <v/>
      </c>
      <c r="IC39" s="14" t="str">
        <f t="shared" si="69"/>
        <v/>
      </c>
      <c r="ID39" s="14" t="str">
        <f t="shared" si="70"/>
        <v/>
      </c>
      <c r="IE39" s="14" t="str">
        <f t="shared" si="71"/>
        <v/>
      </c>
      <c r="IF39" s="14" t="str">
        <f t="shared" si="72"/>
        <v/>
      </c>
      <c r="IG39" s="14" t="str">
        <f t="shared" si="73"/>
        <v/>
      </c>
      <c r="IH39" s="14" t="str">
        <f t="shared" si="74"/>
        <v/>
      </c>
      <c r="II39" s="14" t="str">
        <f t="shared" si="75"/>
        <v/>
      </c>
      <c r="IJ39" s="14" t="str">
        <f t="shared" si="76"/>
        <v/>
      </c>
      <c r="IK39" s="14" t="str">
        <f t="shared" si="77"/>
        <v/>
      </c>
      <c r="IL39" s="14" t="str">
        <f t="shared" si="78"/>
        <v/>
      </c>
      <c r="IM39" s="14" t="str">
        <f t="shared" si="79"/>
        <v/>
      </c>
      <c r="IN39" s="14" t="str">
        <f t="shared" si="80"/>
        <v/>
      </c>
      <c r="IO39" s="14" t="str">
        <f t="shared" si="81"/>
        <v/>
      </c>
      <c r="IP39" s="14" t="str">
        <f t="shared" si="82"/>
        <v/>
      </c>
      <c r="IQ39" s="14" t="str">
        <f t="shared" si="83"/>
        <v/>
      </c>
      <c r="IR39" s="14" t="str">
        <f t="shared" si="84"/>
        <v/>
      </c>
      <c r="IS39" s="14" t="str">
        <f t="shared" si="85"/>
        <v/>
      </c>
      <c r="IT39" s="14" t="str">
        <f t="shared" si="86"/>
        <v/>
      </c>
      <c r="IU39" s="14" t="str">
        <f t="shared" si="87"/>
        <v/>
      </c>
      <c r="IV39" s="14" t="str">
        <f t="shared" si="88"/>
        <v/>
      </c>
      <c r="IW39" s="14" t="str">
        <f t="shared" si="89"/>
        <v/>
      </c>
      <c r="IX39" s="14" t="str">
        <f t="shared" si="90"/>
        <v/>
      </c>
      <c r="IY39" s="14" t="str">
        <f t="shared" si="91"/>
        <v/>
      </c>
      <c r="IZ39" s="14" t="str">
        <f t="shared" si="92"/>
        <v/>
      </c>
      <c r="JA39" s="14" t="str">
        <f t="shared" si="93"/>
        <v/>
      </c>
      <c r="JB39" s="14" t="str">
        <f t="shared" si="94"/>
        <v/>
      </c>
      <c r="JC39" s="14" t="str">
        <f t="shared" si="95"/>
        <v/>
      </c>
      <c r="JD39" s="14" t="str">
        <f t="shared" si="96"/>
        <v/>
      </c>
      <c r="JE39" s="14" t="str">
        <f t="shared" si="97"/>
        <v/>
      </c>
      <c r="JF39" s="14" t="str">
        <f t="shared" si="98"/>
        <v/>
      </c>
      <c r="JG39" s="14" t="str">
        <f t="shared" si="99"/>
        <v/>
      </c>
      <c r="JH39" s="14" t="str">
        <f t="shared" si="100"/>
        <v/>
      </c>
      <c r="JI39" s="14" t="str">
        <f t="shared" si="101"/>
        <v/>
      </c>
      <c r="JJ39" s="14" t="str">
        <f t="shared" si="102"/>
        <v/>
      </c>
      <c r="JK39" s="14" t="str">
        <f t="shared" si="103"/>
        <v/>
      </c>
      <c r="JL39" s="14" t="str">
        <f t="shared" si="104"/>
        <v/>
      </c>
      <c r="JM39" s="14" t="str">
        <f t="shared" si="105"/>
        <v/>
      </c>
      <c r="JN39" s="14" t="str">
        <f t="shared" si="106"/>
        <v/>
      </c>
      <c r="JO39" s="14" t="str">
        <f t="shared" si="107"/>
        <v/>
      </c>
      <c r="JP39" s="14" t="str">
        <f t="shared" si="108"/>
        <v/>
      </c>
      <c r="JQ39" s="14" t="str">
        <f t="shared" si="109"/>
        <v/>
      </c>
      <c r="JR39" s="14" t="str">
        <f t="shared" si="110"/>
        <v/>
      </c>
      <c r="JS39" s="14" t="str">
        <f t="shared" si="111"/>
        <v/>
      </c>
      <c r="JT39" s="14" t="str">
        <f t="shared" si="112"/>
        <v/>
      </c>
      <c r="JU39" s="14" t="str">
        <f t="shared" si="113"/>
        <v/>
      </c>
      <c r="JV39" s="14" t="str">
        <f t="shared" si="114"/>
        <v/>
      </c>
      <c r="JW39" s="14" t="str">
        <f t="shared" si="115"/>
        <v/>
      </c>
      <c r="JX39" s="14" t="str">
        <f t="shared" si="116"/>
        <v/>
      </c>
      <c r="JY39" s="14" t="str">
        <f t="shared" si="117"/>
        <v/>
      </c>
      <c r="JZ39" s="14" t="str">
        <f t="shared" si="118"/>
        <v/>
      </c>
      <c r="KA39" s="14" t="str">
        <f t="shared" si="119"/>
        <v/>
      </c>
      <c r="KB39" s="14" t="str">
        <f t="shared" si="120"/>
        <v/>
      </c>
      <c r="KC39" s="14" t="str">
        <f t="shared" si="121"/>
        <v/>
      </c>
      <c r="KD39" s="14" t="str">
        <f t="shared" si="122"/>
        <v/>
      </c>
      <c r="KE39" s="14" t="str">
        <f t="shared" si="123"/>
        <v/>
      </c>
      <c r="KF39" s="14" t="str">
        <f t="shared" si="124"/>
        <v/>
      </c>
      <c r="KG39" s="14" t="str">
        <f t="shared" si="125"/>
        <v/>
      </c>
      <c r="KH39" s="14" t="str">
        <f t="shared" si="126"/>
        <v/>
      </c>
      <c r="KI39" s="14" t="str">
        <f t="shared" si="127"/>
        <v/>
      </c>
      <c r="KJ39" s="14" t="str">
        <f t="shared" si="128"/>
        <v/>
      </c>
      <c r="KK39" s="14" t="str">
        <f t="shared" si="129"/>
        <v/>
      </c>
      <c r="KL39" s="14" t="str">
        <f t="shared" si="130"/>
        <v/>
      </c>
      <c r="KM39" s="14" t="str">
        <f t="shared" si="131"/>
        <v/>
      </c>
      <c r="KN39" s="14" t="str">
        <f t="shared" si="132"/>
        <v/>
      </c>
      <c r="KO39" s="14" t="str">
        <f t="shared" si="133"/>
        <v/>
      </c>
      <c r="KP39" s="14" t="str">
        <f t="shared" si="134"/>
        <v/>
      </c>
      <c r="KQ39" s="14" t="str">
        <f t="shared" si="135"/>
        <v/>
      </c>
      <c r="KR39" s="14" t="str">
        <f t="shared" si="136"/>
        <v/>
      </c>
      <c r="KS39" s="14" t="str">
        <f t="shared" si="137"/>
        <v/>
      </c>
      <c r="KT39" s="14" t="str">
        <f t="shared" si="138"/>
        <v/>
      </c>
      <c r="KU39" s="14" t="str">
        <f t="shared" si="139"/>
        <v/>
      </c>
      <c r="KV39" s="14" t="str">
        <f t="shared" si="140"/>
        <v/>
      </c>
      <c r="KW39" s="14" t="str">
        <f t="shared" si="141"/>
        <v/>
      </c>
      <c r="KX39" s="14" t="str">
        <f t="shared" si="142"/>
        <v/>
      </c>
      <c r="KY39" s="14" t="str">
        <f t="shared" si="143"/>
        <v/>
      </c>
      <c r="KZ39" s="14" t="str">
        <f t="shared" si="144"/>
        <v/>
      </c>
      <c r="LA39" s="14" t="str">
        <f t="shared" si="145"/>
        <v/>
      </c>
      <c r="LB39" s="14" t="str">
        <f t="shared" si="146"/>
        <v/>
      </c>
      <c r="LC39" s="14" t="str">
        <f t="shared" si="147"/>
        <v/>
      </c>
      <c r="LD39" s="14" t="str">
        <f t="shared" si="148"/>
        <v/>
      </c>
      <c r="LE39" s="14" t="str">
        <f t="shared" si="149"/>
        <v/>
      </c>
      <c r="LF39" s="14" t="str">
        <f t="shared" si="150"/>
        <v/>
      </c>
      <c r="LG39" s="14" t="str">
        <f t="shared" si="151"/>
        <v/>
      </c>
      <c r="LH39" s="14" t="str">
        <f t="shared" si="152"/>
        <v/>
      </c>
      <c r="LI39" s="14" t="str">
        <f t="shared" si="153"/>
        <v/>
      </c>
      <c r="LJ39" s="14" t="str">
        <f t="shared" si="154"/>
        <v/>
      </c>
      <c r="LK39" s="14" t="str">
        <f t="shared" si="155"/>
        <v/>
      </c>
      <c r="LL39" s="14" t="str">
        <f t="shared" si="156"/>
        <v/>
      </c>
      <c r="LM39" s="14" t="str">
        <f t="shared" si="157"/>
        <v/>
      </c>
      <c r="LN39" s="14" t="str">
        <f t="shared" si="158"/>
        <v/>
      </c>
      <c r="LO39" s="14" t="str">
        <f t="shared" si="159"/>
        <v/>
      </c>
      <c r="LP39" s="14" t="str">
        <f t="shared" si="160"/>
        <v/>
      </c>
      <c r="LQ39" s="14" t="str">
        <f t="shared" si="161"/>
        <v/>
      </c>
      <c r="LR39" s="14" t="str">
        <f t="shared" si="162"/>
        <v/>
      </c>
      <c r="LS39" s="14" t="str">
        <f t="shared" si="163"/>
        <v/>
      </c>
      <c r="LT39" s="14" t="str">
        <f t="shared" si="164"/>
        <v/>
      </c>
      <c r="LU39" s="14" t="str">
        <f t="shared" si="165"/>
        <v/>
      </c>
      <c r="LV39" s="14" t="str">
        <f t="shared" si="166"/>
        <v/>
      </c>
      <c r="LW39" s="14" t="str">
        <f t="shared" si="167"/>
        <v/>
      </c>
      <c r="LX39" s="14" t="str">
        <f t="shared" si="168"/>
        <v/>
      </c>
      <c r="LY39" s="14" t="str">
        <f t="shared" si="169"/>
        <v/>
      </c>
      <c r="LZ39" s="14" t="str">
        <f t="shared" si="170"/>
        <v/>
      </c>
      <c r="MA39" s="14" t="str">
        <f t="shared" si="171"/>
        <v/>
      </c>
      <c r="MB39" s="14" t="str">
        <f t="shared" si="172"/>
        <v/>
      </c>
      <c r="MC39" s="14" t="str">
        <f t="shared" si="173"/>
        <v/>
      </c>
      <c r="MD39" s="14" t="str">
        <f t="shared" si="174"/>
        <v/>
      </c>
      <c r="ME39" s="14" t="str">
        <f t="shared" si="175"/>
        <v/>
      </c>
      <c r="MF39" s="15"/>
      <c r="MI39" s="42"/>
      <c r="MJ39" s="42"/>
      <c r="MK39" s="42"/>
      <c r="ML39" s="52" t="str">
        <f t="shared" si="21"/>
        <v/>
      </c>
      <c r="MN39" s="18" t="s">
        <v>5</v>
      </c>
    </row>
    <row r="40" spans="1:352" s="16" customFormat="1" ht="25.5">
      <c r="A40" s="50">
        <v>31</v>
      </c>
      <c r="B40" s="51" t="str">
        <f t="shared" si="4"/>
        <v/>
      </c>
      <c r="C40" s="73"/>
      <c r="D40" s="76"/>
      <c r="E40" s="76"/>
      <c r="F40" s="76"/>
      <c r="G40" s="29"/>
      <c r="H40" s="28"/>
      <c r="I40" s="29"/>
      <c r="J40" s="29"/>
      <c r="K40" s="46"/>
      <c r="L40" s="29"/>
      <c r="M40" s="46"/>
      <c r="N40" s="46"/>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82"/>
      <c r="FQ40" s="80"/>
      <c r="FR40" s="14" t="str">
        <f t="shared" si="5"/>
        <v/>
      </c>
      <c r="FS40" s="14" t="str">
        <f t="shared" si="6"/>
        <v/>
      </c>
      <c r="FT40" s="14" t="str">
        <f t="shared" si="7"/>
        <v/>
      </c>
      <c r="FU40" s="14" t="str">
        <f t="shared" si="8"/>
        <v/>
      </c>
      <c r="FV40" s="14" t="str">
        <f t="shared" si="9"/>
        <v/>
      </c>
      <c r="FW40" s="14" t="str">
        <f t="shared" si="10"/>
        <v/>
      </c>
      <c r="FX40" s="14" t="str">
        <f t="shared" si="22"/>
        <v/>
      </c>
      <c r="FY40" s="14" t="str">
        <f t="shared" si="11"/>
        <v/>
      </c>
      <c r="FZ40" s="14" t="str">
        <f t="shared" si="12"/>
        <v/>
      </c>
      <c r="GA40" s="14" t="str">
        <f t="shared" si="13"/>
        <v/>
      </c>
      <c r="GB40" s="14" t="str">
        <f t="shared" si="14"/>
        <v/>
      </c>
      <c r="GC40" s="14" t="str">
        <f t="shared" si="15"/>
        <v/>
      </c>
      <c r="GD40" s="14" t="str">
        <f t="shared" si="23"/>
        <v/>
      </c>
      <c r="GE40" s="14" t="str">
        <f t="shared" si="24"/>
        <v/>
      </c>
      <c r="GF40" s="14" t="str">
        <f t="shared" si="16"/>
        <v/>
      </c>
      <c r="GG40" s="14" t="str">
        <f t="shared" si="17"/>
        <v/>
      </c>
      <c r="GH40" s="14" t="str">
        <f t="shared" si="18"/>
        <v/>
      </c>
      <c r="GI40" s="14" t="str">
        <f t="shared" si="19"/>
        <v/>
      </c>
      <c r="GJ40" s="14" t="str">
        <f t="shared" si="20"/>
        <v/>
      </c>
      <c r="GK40" s="14" t="str">
        <f t="shared" si="25"/>
        <v/>
      </c>
      <c r="GL40" s="14" t="str">
        <f t="shared" si="26"/>
        <v/>
      </c>
      <c r="GM40" s="14" t="str">
        <f t="shared" si="27"/>
        <v/>
      </c>
      <c r="GN40" s="14" t="str">
        <f t="shared" si="28"/>
        <v/>
      </c>
      <c r="GO40" s="14" t="str">
        <f t="shared" si="29"/>
        <v/>
      </c>
      <c r="GP40" s="14" t="str">
        <f t="shared" si="30"/>
        <v/>
      </c>
      <c r="GQ40" s="14" t="str">
        <f t="shared" si="31"/>
        <v/>
      </c>
      <c r="GR40" s="14" t="str">
        <f t="shared" si="32"/>
        <v/>
      </c>
      <c r="GS40" s="14" t="str">
        <f t="shared" si="33"/>
        <v/>
      </c>
      <c r="GT40" s="14" t="str">
        <f t="shared" si="34"/>
        <v/>
      </c>
      <c r="GU40" s="14" t="str">
        <f t="shared" si="35"/>
        <v/>
      </c>
      <c r="GV40" s="14" t="str">
        <f t="shared" si="36"/>
        <v/>
      </c>
      <c r="GW40" s="14" t="str">
        <f t="shared" si="37"/>
        <v/>
      </c>
      <c r="GX40" s="14" t="str">
        <f t="shared" si="38"/>
        <v/>
      </c>
      <c r="GY40" s="14" t="str">
        <f t="shared" si="39"/>
        <v/>
      </c>
      <c r="GZ40" s="14" t="str">
        <f t="shared" si="40"/>
        <v/>
      </c>
      <c r="HA40" s="14" t="str">
        <f t="shared" si="41"/>
        <v/>
      </c>
      <c r="HB40" s="14" t="str">
        <f t="shared" si="42"/>
        <v/>
      </c>
      <c r="HC40" s="14" t="str">
        <f t="shared" si="43"/>
        <v/>
      </c>
      <c r="HD40" s="14" t="str">
        <f t="shared" si="44"/>
        <v/>
      </c>
      <c r="HE40" s="14" t="str">
        <f t="shared" si="45"/>
        <v/>
      </c>
      <c r="HF40" s="14" t="str">
        <f t="shared" si="46"/>
        <v/>
      </c>
      <c r="HG40" s="14" t="str">
        <f t="shared" si="47"/>
        <v/>
      </c>
      <c r="HH40" s="14" t="str">
        <f t="shared" si="48"/>
        <v/>
      </c>
      <c r="HI40" s="14" t="str">
        <f t="shared" si="49"/>
        <v/>
      </c>
      <c r="HJ40" s="14" t="str">
        <f t="shared" si="50"/>
        <v/>
      </c>
      <c r="HK40" s="14" t="str">
        <f t="shared" si="51"/>
        <v/>
      </c>
      <c r="HL40" s="14" t="str">
        <f t="shared" si="52"/>
        <v/>
      </c>
      <c r="HM40" s="14" t="str">
        <f t="shared" si="53"/>
        <v/>
      </c>
      <c r="HN40" s="14" t="str">
        <f t="shared" si="54"/>
        <v/>
      </c>
      <c r="HO40" s="14" t="str">
        <f t="shared" si="55"/>
        <v/>
      </c>
      <c r="HP40" s="14" t="str">
        <f t="shared" si="56"/>
        <v/>
      </c>
      <c r="HQ40" s="14" t="str">
        <f t="shared" si="57"/>
        <v/>
      </c>
      <c r="HR40" s="14" t="str">
        <f t="shared" si="58"/>
        <v/>
      </c>
      <c r="HS40" s="14" t="str">
        <f t="shared" si="59"/>
        <v/>
      </c>
      <c r="HT40" s="14" t="str">
        <f t="shared" si="60"/>
        <v/>
      </c>
      <c r="HU40" s="14" t="str">
        <f t="shared" si="61"/>
        <v/>
      </c>
      <c r="HV40" s="14" t="str">
        <f t="shared" si="62"/>
        <v/>
      </c>
      <c r="HW40" s="14" t="str">
        <f t="shared" si="63"/>
        <v/>
      </c>
      <c r="HX40" s="14" t="str">
        <f t="shared" si="64"/>
        <v/>
      </c>
      <c r="HY40" s="14" t="str">
        <f t="shared" si="65"/>
        <v/>
      </c>
      <c r="HZ40" s="14" t="str">
        <f t="shared" si="66"/>
        <v/>
      </c>
      <c r="IA40" s="14" t="str">
        <f t="shared" si="67"/>
        <v/>
      </c>
      <c r="IB40" s="14" t="str">
        <f t="shared" si="68"/>
        <v/>
      </c>
      <c r="IC40" s="14" t="str">
        <f t="shared" si="69"/>
        <v/>
      </c>
      <c r="ID40" s="14" t="str">
        <f t="shared" si="70"/>
        <v/>
      </c>
      <c r="IE40" s="14" t="str">
        <f t="shared" si="71"/>
        <v/>
      </c>
      <c r="IF40" s="14" t="str">
        <f t="shared" si="72"/>
        <v/>
      </c>
      <c r="IG40" s="14" t="str">
        <f t="shared" si="73"/>
        <v/>
      </c>
      <c r="IH40" s="14" t="str">
        <f t="shared" si="74"/>
        <v/>
      </c>
      <c r="II40" s="14" t="str">
        <f t="shared" si="75"/>
        <v/>
      </c>
      <c r="IJ40" s="14" t="str">
        <f t="shared" si="76"/>
        <v/>
      </c>
      <c r="IK40" s="14" t="str">
        <f t="shared" si="77"/>
        <v/>
      </c>
      <c r="IL40" s="14" t="str">
        <f t="shared" si="78"/>
        <v/>
      </c>
      <c r="IM40" s="14" t="str">
        <f t="shared" si="79"/>
        <v/>
      </c>
      <c r="IN40" s="14" t="str">
        <f t="shared" si="80"/>
        <v/>
      </c>
      <c r="IO40" s="14" t="str">
        <f t="shared" si="81"/>
        <v/>
      </c>
      <c r="IP40" s="14" t="str">
        <f t="shared" si="82"/>
        <v/>
      </c>
      <c r="IQ40" s="14" t="str">
        <f t="shared" si="83"/>
        <v/>
      </c>
      <c r="IR40" s="14" t="str">
        <f t="shared" si="84"/>
        <v/>
      </c>
      <c r="IS40" s="14" t="str">
        <f t="shared" si="85"/>
        <v/>
      </c>
      <c r="IT40" s="14" t="str">
        <f t="shared" si="86"/>
        <v/>
      </c>
      <c r="IU40" s="14" t="str">
        <f t="shared" si="87"/>
        <v/>
      </c>
      <c r="IV40" s="14" t="str">
        <f t="shared" si="88"/>
        <v/>
      </c>
      <c r="IW40" s="14" t="str">
        <f t="shared" si="89"/>
        <v/>
      </c>
      <c r="IX40" s="14" t="str">
        <f t="shared" si="90"/>
        <v/>
      </c>
      <c r="IY40" s="14" t="str">
        <f t="shared" si="91"/>
        <v/>
      </c>
      <c r="IZ40" s="14" t="str">
        <f t="shared" si="92"/>
        <v/>
      </c>
      <c r="JA40" s="14" t="str">
        <f t="shared" si="93"/>
        <v/>
      </c>
      <c r="JB40" s="14" t="str">
        <f t="shared" si="94"/>
        <v/>
      </c>
      <c r="JC40" s="14" t="str">
        <f t="shared" si="95"/>
        <v/>
      </c>
      <c r="JD40" s="14" t="str">
        <f t="shared" si="96"/>
        <v/>
      </c>
      <c r="JE40" s="14" t="str">
        <f t="shared" si="97"/>
        <v/>
      </c>
      <c r="JF40" s="14" t="str">
        <f t="shared" si="98"/>
        <v/>
      </c>
      <c r="JG40" s="14" t="str">
        <f t="shared" si="99"/>
        <v/>
      </c>
      <c r="JH40" s="14" t="str">
        <f t="shared" si="100"/>
        <v/>
      </c>
      <c r="JI40" s="14" t="str">
        <f t="shared" si="101"/>
        <v/>
      </c>
      <c r="JJ40" s="14" t="str">
        <f t="shared" si="102"/>
        <v/>
      </c>
      <c r="JK40" s="14" t="str">
        <f t="shared" si="103"/>
        <v/>
      </c>
      <c r="JL40" s="14" t="str">
        <f t="shared" si="104"/>
        <v/>
      </c>
      <c r="JM40" s="14" t="str">
        <f t="shared" si="105"/>
        <v/>
      </c>
      <c r="JN40" s="14" t="str">
        <f t="shared" si="106"/>
        <v/>
      </c>
      <c r="JO40" s="14" t="str">
        <f t="shared" si="107"/>
        <v/>
      </c>
      <c r="JP40" s="14" t="str">
        <f t="shared" si="108"/>
        <v/>
      </c>
      <c r="JQ40" s="14" t="str">
        <f t="shared" si="109"/>
        <v/>
      </c>
      <c r="JR40" s="14" t="str">
        <f t="shared" si="110"/>
        <v/>
      </c>
      <c r="JS40" s="14" t="str">
        <f t="shared" si="111"/>
        <v/>
      </c>
      <c r="JT40" s="14" t="str">
        <f t="shared" si="112"/>
        <v/>
      </c>
      <c r="JU40" s="14" t="str">
        <f t="shared" si="113"/>
        <v/>
      </c>
      <c r="JV40" s="14" t="str">
        <f t="shared" si="114"/>
        <v/>
      </c>
      <c r="JW40" s="14" t="str">
        <f t="shared" si="115"/>
        <v/>
      </c>
      <c r="JX40" s="14" t="str">
        <f t="shared" si="116"/>
        <v/>
      </c>
      <c r="JY40" s="14" t="str">
        <f t="shared" si="117"/>
        <v/>
      </c>
      <c r="JZ40" s="14" t="str">
        <f t="shared" si="118"/>
        <v/>
      </c>
      <c r="KA40" s="14" t="str">
        <f t="shared" si="119"/>
        <v/>
      </c>
      <c r="KB40" s="14" t="str">
        <f t="shared" si="120"/>
        <v/>
      </c>
      <c r="KC40" s="14" t="str">
        <f t="shared" si="121"/>
        <v/>
      </c>
      <c r="KD40" s="14" t="str">
        <f t="shared" si="122"/>
        <v/>
      </c>
      <c r="KE40" s="14" t="str">
        <f t="shared" si="123"/>
        <v/>
      </c>
      <c r="KF40" s="14" t="str">
        <f t="shared" si="124"/>
        <v/>
      </c>
      <c r="KG40" s="14" t="str">
        <f t="shared" si="125"/>
        <v/>
      </c>
      <c r="KH40" s="14" t="str">
        <f t="shared" si="126"/>
        <v/>
      </c>
      <c r="KI40" s="14" t="str">
        <f t="shared" si="127"/>
        <v/>
      </c>
      <c r="KJ40" s="14" t="str">
        <f t="shared" si="128"/>
        <v/>
      </c>
      <c r="KK40" s="14" t="str">
        <f t="shared" si="129"/>
        <v/>
      </c>
      <c r="KL40" s="14" t="str">
        <f t="shared" si="130"/>
        <v/>
      </c>
      <c r="KM40" s="14" t="str">
        <f t="shared" si="131"/>
        <v/>
      </c>
      <c r="KN40" s="14" t="str">
        <f t="shared" si="132"/>
        <v/>
      </c>
      <c r="KO40" s="14" t="str">
        <f t="shared" si="133"/>
        <v/>
      </c>
      <c r="KP40" s="14" t="str">
        <f t="shared" si="134"/>
        <v/>
      </c>
      <c r="KQ40" s="14" t="str">
        <f t="shared" si="135"/>
        <v/>
      </c>
      <c r="KR40" s="14" t="str">
        <f t="shared" si="136"/>
        <v/>
      </c>
      <c r="KS40" s="14" t="str">
        <f t="shared" si="137"/>
        <v/>
      </c>
      <c r="KT40" s="14" t="str">
        <f t="shared" si="138"/>
        <v/>
      </c>
      <c r="KU40" s="14" t="str">
        <f t="shared" si="139"/>
        <v/>
      </c>
      <c r="KV40" s="14" t="str">
        <f t="shared" si="140"/>
        <v/>
      </c>
      <c r="KW40" s="14" t="str">
        <f t="shared" si="141"/>
        <v/>
      </c>
      <c r="KX40" s="14" t="str">
        <f t="shared" si="142"/>
        <v/>
      </c>
      <c r="KY40" s="14" t="str">
        <f t="shared" si="143"/>
        <v/>
      </c>
      <c r="KZ40" s="14" t="str">
        <f t="shared" si="144"/>
        <v/>
      </c>
      <c r="LA40" s="14" t="str">
        <f t="shared" si="145"/>
        <v/>
      </c>
      <c r="LB40" s="14" t="str">
        <f t="shared" si="146"/>
        <v/>
      </c>
      <c r="LC40" s="14" t="str">
        <f t="shared" si="147"/>
        <v/>
      </c>
      <c r="LD40" s="14" t="str">
        <f t="shared" si="148"/>
        <v/>
      </c>
      <c r="LE40" s="14" t="str">
        <f t="shared" si="149"/>
        <v/>
      </c>
      <c r="LF40" s="14" t="str">
        <f t="shared" si="150"/>
        <v/>
      </c>
      <c r="LG40" s="14" t="str">
        <f t="shared" si="151"/>
        <v/>
      </c>
      <c r="LH40" s="14" t="str">
        <f t="shared" si="152"/>
        <v/>
      </c>
      <c r="LI40" s="14" t="str">
        <f t="shared" si="153"/>
        <v/>
      </c>
      <c r="LJ40" s="14" t="str">
        <f t="shared" si="154"/>
        <v/>
      </c>
      <c r="LK40" s="14" t="str">
        <f t="shared" si="155"/>
        <v/>
      </c>
      <c r="LL40" s="14" t="str">
        <f t="shared" si="156"/>
        <v/>
      </c>
      <c r="LM40" s="14" t="str">
        <f t="shared" si="157"/>
        <v/>
      </c>
      <c r="LN40" s="14" t="str">
        <f t="shared" si="158"/>
        <v/>
      </c>
      <c r="LO40" s="14" t="str">
        <f t="shared" si="159"/>
        <v/>
      </c>
      <c r="LP40" s="14" t="str">
        <f t="shared" si="160"/>
        <v/>
      </c>
      <c r="LQ40" s="14" t="str">
        <f t="shared" si="161"/>
        <v/>
      </c>
      <c r="LR40" s="14" t="str">
        <f t="shared" si="162"/>
        <v/>
      </c>
      <c r="LS40" s="14" t="str">
        <f t="shared" si="163"/>
        <v/>
      </c>
      <c r="LT40" s="14" t="str">
        <f t="shared" si="164"/>
        <v/>
      </c>
      <c r="LU40" s="14" t="str">
        <f t="shared" si="165"/>
        <v/>
      </c>
      <c r="LV40" s="14" t="str">
        <f t="shared" si="166"/>
        <v/>
      </c>
      <c r="LW40" s="14" t="str">
        <f t="shared" si="167"/>
        <v/>
      </c>
      <c r="LX40" s="14" t="str">
        <f t="shared" si="168"/>
        <v/>
      </c>
      <c r="LY40" s="14" t="str">
        <f t="shared" si="169"/>
        <v/>
      </c>
      <c r="LZ40" s="14" t="str">
        <f t="shared" si="170"/>
        <v/>
      </c>
      <c r="MA40" s="14" t="str">
        <f t="shared" si="171"/>
        <v/>
      </c>
      <c r="MB40" s="14" t="str">
        <f t="shared" si="172"/>
        <v/>
      </c>
      <c r="MC40" s="14" t="str">
        <f t="shared" si="173"/>
        <v/>
      </c>
      <c r="MD40" s="14" t="str">
        <f t="shared" si="174"/>
        <v/>
      </c>
      <c r="ME40" s="14" t="str">
        <f t="shared" si="175"/>
        <v/>
      </c>
      <c r="MF40" s="15"/>
      <c r="MI40" s="42"/>
      <c r="MJ40" s="42"/>
      <c r="MK40" s="42"/>
      <c r="ML40" s="52" t="str">
        <f t="shared" si="21"/>
        <v/>
      </c>
      <c r="MN40" s="18" t="s">
        <v>5</v>
      </c>
    </row>
    <row r="41" spans="1:352" s="16" customFormat="1" ht="25.5">
      <c r="A41" s="50">
        <v>32</v>
      </c>
      <c r="B41" s="51" t="str">
        <f t="shared" si="4"/>
        <v/>
      </c>
      <c r="C41" s="73"/>
      <c r="D41" s="76"/>
      <c r="E41" s="76"/>
      <c r="F41" s="76"/>
      <c r="G41" s="29"/>
      <c r="H41" s="28"/>
      <c r="I41" s="29"/>
      <c r="J41" s="29"/>
      <c r="K41" s="46"/>
      <c r="L41" s="29"/>
      <c r="M41" s="46"/>
      <c r="N41" s="46"/>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82"/>
      <c r="FQ41" s="80"/>
      <c r="FR41" s="14" t="str">
        <f t="shared" si="5"/>
        <v/>
      </c>
      <c r="FS41" s="14" t="str">
        <f t="shared" si="6"/>
        <v/>
      </c>
      <c r="FT41" s="14" t="str">
        <f t="shared" si="7"/>
        <v/>
      </c>
      <c r="FU41" s="14" t="str">
        <f t="shared" si="8"/>
        <v/>
      </c>
      <c r="FV41" s="14" t="str">
        <f t="shared" si="9"/>
        <v/>
      </c>
      <c r="FW41" s="14" t="str">
        <f t="shared" si="10"/>
        <v/>
      </c>
      <c r="FX41" s="14" t="str">
        <f t="shared" si="22"/>
        <v/>
      </c>
      <c r="FY41" s="14" t="str">
        <f t="shared" si="11"/>
        <v/>
      </c>
      <c r="FZ41" s="14" t="str">
        <f t="shared" si="12"/>
        <v/>
      </c>
      <c r="GA41" s="14" t="str">
        <f t="shared" si="13"/>
        <v/>
      </c>
      <c r="GB41" s="14" t="str">
        <f t="shared" si="14"/>
        <v/>
      </c>
      <c r="GC41" s="14" t="str">
        <f t="shared" si="15"/>
        <v/>
      </c>
      <c r="GD41" s="14" t="str">
        <f t="shared" si="23"/>
        <v/>
      </c>
      <c r="GE41" s="14" t="str">
        <f t="shared" si="24"/>
        <v/>
      </c>
      <c r="GF41" s="14" t="str">
        <f t="shared" si="16"/>
        <v/>
      </c>
      <c r="GG41" s="14" t="str">
        <f t="shared" si="17"/>
        <v/>
      </c>
      <c r="GH41" s="14" t="str">
        <f t="shared" si="18"/>
        <v/>
      </c>
      <c r="GI41" s="14" t="str">
        <f t="shared" si="19"/>
        <v/>
      </c>
      <c r="GJ41" s="14" t="str">
        <f t="shared" si="20"/>
        <v/>
      </c>
      <c r="GK41" s="14" t="str">
        <f t="shared" si="25"/>
        <v/>
      </c>
      <c r="GL41" s="14" t="str">
        <f t="shared" si="26"/>
        <v/>
      </c>
      <c r="GM41" s="14" t="str">
        <f t="shared" si="27"/>
        <v/>
      </c>
      <c r="GN41" s="14" t="str">
        <f t="shared" si="28"/>
        <v/>
      </c>
      <c r="GO41" s="14" t="str">
        <f t="shared" si="29"/>
        <v/>
      </c>
      <c r="GP41" s="14" t="str">
        <f t="shared" si="30"/>
        <v/>
      </c>
      <c r="GQ41" s="14" t="str">
        <f t="shared" si="31"/>
        <v/>
      </c>
      <c r="GR41" s="14" t="str">
        <f t="shared" si="32"/>
        <v/>
      </c>
      <c r="GS41" s="14" t="str">
        <f t="shared" si="33"/>
        <v/>
      </c>
      <c r="GT41" s="14" t="str">
        <f t="shared" si="34"/>
        <v/>
      </c>
      <c r="GU41" s="14" t="str">
        <f t="shared" si="35"/>
        <v/>
      </c>
      <c r="GV41" s="14" t="str">
        <f t="shared" si="36"/>
        <v/>
      </c>
      <c r="GW41" s="14" t="str">
        <f t="shared" si="37"/>
        <v/>
      </c>
      <c r="GX41" s="14" t="str">
        <f t="shared" si="38"/>
        <v/>
      </c>
      <c r="GY41" s="14" t="str">
        <f t="shared" si="39"/>
        <v/>
      </c>
      <c r="GZ41" s="14" t="str">
        <f t="shared" si="40"/>
        <v/>
      </c>
      <c r="HA41" s="14" t="str">
        <f t="shared" si="41"/>
        <v/>
      </c>
      <c r="HB41" s="14" t="str">
        <f t="shared" si="42"/>
        <v/>
      </c>
      <c r="HC41" s="14" t="str">
        <f t="shared" si="43"/>
        <v/>
      </c>
      <c r="HD41" s="14" t="str">
        <f t="shared" si="44"/>
        <v/>
      </c>
      <c r="HE41" s="14" t="str">
        <f t="shared" si="45"/>
        <v/>
      </c>
      <c r="HF41" s="14" t="str">
        <f t="shared" si="46"/>
        <v/>
      </c>
      <c r="HG41" s="14" t="str">
        <f t="shared" si="47"/>
        <v/>
      </c>
      <c r="HH41" s="14" t="str">
        <f t="shared" si="48"/>
        <v/>
      </c>
      <c r="HI41" s="14" t="str">
        <f t="shared" si="49"/>
        <v/>
      </c>
      <c r="HJ41" s="14" t="str">
        <f t="shared" si="50"/>
        <v/>
      </c>
      <c r="HK41" s="14" t="str">
        <f t="shared" si="51"/>
        <v/>
      </c>
      <c r="HL41" s="14" t="str">
        <f t="shared" si="52"/>
        <v/>
      </c>
      <c r="HM41" s="14" t="str">
        <f t="shared" si="53"/>
        <v/>
      </c>
      <c r="HN41" s="14" t="str">
        <f t="shared" si="54"/>
        <v/>
      </c>
      <c r="HO41" s="14" t="str">
        <f t="shared" si="55"/>
        <v/>
      </c>
      <c r="HP41" s="14" t="str">
        <f t="shared" si="56"/>
        <v/>
      </c>
      <c r="HQ41" s="14" t="str">
        <f t="shared" si="57"/>
        <v/>
      </c>
      <c r="HR41" s="14" t="str">
        <f t="shared" si="58"/>
        <v/>
      </c>
      <c r="HS41" s="14" t="str">
        <f t="shared" si="59"/>
        <v/>
      </c>
      <c r="HT41" s="14" t="str">
        <f t="shared" si="60"/>
        <v/>
      </c>
      <c r="HU41" s="14" t="str">
        <f t="shared" si="61"/>
        <v/>
      </c>
      <c r="HV41" s="14" t="str">
        <f t="shared" si="62"/>
        <v/>
      </c>
      <c r="HW41" s="14" t="str">
        <f t="shared" si="63"/>
        <v/>
      </c>
      <c r="HX41" s="14" t="str">
        <f t="shared" si="64"/>
        <v/>
      </c>
      <c r="HY41" s="14" t="str">
        <f t="shared" si="65"/>
        <v/>
      </c>
      <c r="HZ41" s="14" t="str">
        <f t="shared" si="66"/>
        <v/>
      </c>
      <c r="IA41" s="14" t="str">
        <f t="shared" si="67"/>
        <v/>
      </c>
      <c r="IB41" s="14" t="str">
        <f t="shared" si="68"/>
        <v/>
      </c>
      <c r="IC41" s="14" t="str">
        <f t="shared" si="69"/>
        <v/>
      </c>
      <c r="ID41" s="14" t="str">
        <f t="shared" si="70"/>
        <v/>
      </c>
      <c r="IE41" s="14" t="str">
        <f t="shared" si="71"/>
        <v/>
      </c>
      <c r="IF41" s="14" t="str">
        <f t="shared" si="72"/>
        <v/>
      </c>
      <c r="IG41" s="14" t="str">
        <f t="shared" si="73"/>
        <v/>
      </c>
      <c r="IH41" s="14" t="str">
        <f t="shared" si="74"/>
        <v/>
      </c>
      <c r="II41" s="14" t="str">
        <f t="shared" si="75"/>
        <v/>
      </c>
      <c r="IJ41" s="14" t="str">
        <f t="shared" si="76"/>
        <v/>
      </c>
      <c r="IK41" s="14" t="str">
        <f t="shared" si="77"/>
        <v/>
      </c>
      <c r="IL41" s="14" t="str">
        <f t="shared" si="78"/>
        <v/>
      </c>
      <c r="IM41" s="14" t="str">
        <f t="shared" si="79"/>
        <v/>
      </c>
      <c r="IN41" s="14" t="str">
        <f t="shared" si="80"/>
        <v/>
      </c>
      <c r="IO41" s="14" t="str">
        <f t="shared" si="81"/>
        <v/>
      </c>
      <c r="IP41" s="14" t="str">
        <f t="shared" si="82"/>
        <v/>
      </c>
      <c r="IQ41" s="14" t="str">
        <f t="shared" si="83"/>
        <v/>
      </c>
      <c r="IR41" s="14" t="str">
        <f t="shared" si="84"/>
        <v/>
      </c>
      <c r="IS41" s="14" t="str">
        <f t="shared" si="85"/>
        <v/>
      </c>
      <c r="IT41" s="14" t="str">
        <f t="shared" si="86"/>
        <v/>
      </c>
      <c r="IU41" s="14" t="str">
        <f t="shared" si="87"/>
        <v/>
      </c>
      <c r="IV41" s="14" t="str">
        <f t="shared" si="88"/>
        <v/>
      </c>
      <c r="IW41" s="14" t="str">
        <f t="shared" si="89"/>
        <v/>
      </c>
      <c r="IX41" s="14" t="str">
        <f t="shared" si="90"/>
        <v/>
      </c>
      <c r="IY41" s="14" t="str">
        <f t="shared" si="91"/>
        <v/>
      </c>
      <c r="IZ41" s="14" t="str">
        <f t="shared" si="92"/>
        <v/>
      </c>
      <c r="JA41" s="14" t="str">
        <f t="shared" si="93"/>
        <v/>
      </c>
      <c r="JB41" s="14" t="str">
        <f t="shared" si="94"/>
        <v/>
      </c>
      <c r="JC41" s="14" t="str">
        <f t="shared" si="95"/>
        <v/>
      </c>
      <c r="JD41" s="14" t="str">
        <f t="shared" si="96"/>
        <v/>
      </c>
      <c r="JE41" s="14" t="str">
        <f t="shared" si="97"/>
        <v/>
      </c>
      <c r="JF41" s="14" t="str">
        <f t="shared" si="98"/>
        <v/>
      </c>
      <c r="JG41" s="14" t="str">
        <f t="shared" si="99"/>
        <v/>
      </c>
      <c r="JH41" s="14" t="str">
        <f t="shared" si="100"/>
        <v/>
      </c>
      <c r="JI41" s="14" t="str">
        <f t="shared" si="101"/>
        <v/>
      </c>
      <c r="JJ41" s="14" t="str">
        <f t="shared" si="102"/>
        <v/>
      </c>
      <c r="JK41" s="14" t="str">
        <f t="shared" si="103"/>
        <v/>
      </c>
      <c r="JL41" s="14" t="str">
        <f t="shared" si="104"/>
        <v/>
      </c>
      <c r="JM41" s="14" t="str">
        <f t="shared" si="105"/>
        <v/>
      </c>
      <c r="JN41" s="14" t="str">
        <f t="shared" si="106"/>
        <v/>
      </c>
      <c r="JO41" s="14" t="str">
        <f t="shared" si="107"/>
        <v/>
      </c>
      <c r="JP41" s="14" t="str">
        <f t="shared" si="108"/>
        <v/>
      </c>
      <c r="JQ41" s="14" t="str">
        <f t="shared" si="109"/>
        <v/>
      </c>
      <c r="JR41" s="14" t="str">
        <f t="shared" si="110"/>
        <v/>
      </c>
      <c r="JS41" s="14" t="str">
        <f t="shared" si="111"/>
        <v/>
      </c>
      <c r="JT41" s="14" t="str">
        <f t="shared" si="112"/>
        <v/>
      </c>
      <c r="JU41" s="14" t="str">
        <f t="shared" si="113"/>
        <v/>
      </c>
      <c r="JV41" s="14" t="str">
        <f t="shared" si="114"/>
        <v/>
      </c>
      <c r="JW41" s="14" t="str">
        <f t="shared" si="115"/>
        <v/>
      </c>
      <c r="JX41" s="14" t="str">
        <f t="shared" si="116"/>
        <v/>
      </c>
      <c r="JY41" s="14" t="str">
        <f t="shared" si="117"/>
        <v/>
      </c>
      <c r="JZ41" s="14" t="str">
        <f t="shared" si="118"/>
        <v/>
      </c>
      <c r="KA41" s="14" t="str">
        <f t="shared" si="119"/>
        <v/>
      </c>
      <c r="KB41" s="14" t="str">
        <f t="shared" si="120"/>
        <v/>
      </c>
      <c r="KC41" s="14" t="str">
        <f t="shared" si="121"/>
        <v/>
      </c>
      <c r="KD41" s="14" t="str">
        <f t="shared" si="122"/>
        <v/>
      </c>
      <c r="KE41" s="14" t="str">
        <f t="shared" si="123"/>
        <v/>
      </c>
      <c r="KF41" s="14" t="str">
        <f t="shared" si="124"/>
        <v/>
      </c>
      <c r="KG41" s="14" t="str">
        <f t="shared" si="125"/>
        <v/>
      </c>
      <c r="KH41" s="14" t="str">
        <f t="shared" si="126"/>
        <v/>
      </c>
      <c r="KI41" s="14" t="str">
        <f t="shared" si="127"/>
        <v/>
      </c>
      <c r="KJ41" s="14" t="str">
        <f t="shared" si="128"/>
        <v/>
      </c>
      <c r="KK41" s="14" t="str">
        <f t="shared" si="129"/>
        <v/>
      </c>
      <c r="KL41" s="14" t="str">
        <f t="shared" si="130"/>
        <v/>
      </c>
      <c r="KM41" s="14" t="str">
        <f t="shared" si="131"/>
        <v/>
      </c>
      <c r="KN41" s="14" t="str">
        <f t="shared" si="132"/>
        <v/>
      </c>
      <c r="KO41" s="14" t="str">
        <f t="shared" si="133"/>
        <v/>
      </c>
      <c r="KP41" s="14" t="str">
        <f t="shared" si="134"/>
        <v/>
      </c>
      <c r="KQ41" s="14" t="str">
        <f t="shared" si="135"/>
        <v/>
      </c>
      <c r="KR41" s="14" t="str">
        <f t="shared" si="136"/>
        <v/>
      </c>
      <c r="KS41" s="14" t="str">
        <f t="shared" si="137"/>
        <v/>
      </c>
      <c r="KT41" s="14" t="str">
        <f t="shared" si="138"/>
        <v/>
      </c>
      <c r="KU41" s="14" t="str">
        <f t="shared" si="139"/>
        <v/>
      </c>
      <c r="KV41" s="14" t="str">
        <f t="shared" si="140"/>
        <v/>
      </c>
      <c r="KW41" s="14" t="str">
        <f t="shared" si="141"/>
        <v/>
      </c>
      <c r="KX41" s="14" t="str">
        <f t="shared" si="142"/>
        <v/>
      </c>
      <c r="KY41" s="14" t="str">
        <f t="shared" si="143"/>
        <v/>
      </c>
      <c r="KZ41" s="14" t="str">
        <f t="shared" si="144"/>
        <v/>
      </c>
      <c r="LA41" s="14" t="str">
        <f t="shared" si="145"/>
        <v/>
      </c>
      <c r="LB41" s="14" t="str">
        <f t="shared" si="146"/>
        <v/>
      </c>
      <c r="LC41" s="14" t="str">
        <f t="shared" si="147"/>
        <v/>
      </c>
      <c r="LD41" s="14" t="str">
        <f t="shared" si="148"/>
        <v/>
      </c>
      <c r="LE41" s="14" t="str">
        <f t="shared" si="149"/>
        <v/>
      </c>
      <c r="LF41" s="14" t="str">
        <f t="shared" si="150"/>
        <v/>
      </c>
      <c r="LG41" s="14" t="str">
        <f t="shared" si="151"/>
        <v/>
      </c>
      <c r="LH41" s="14" t="str">
        <f t="shared" si="152"/>
        <v/>
      </c>
      <c r="LI41" s="14" t="str">
        <f t="shared" si="153"/>
        <v/>
      </c>
      <c r="LJ41" s="14" t="str">
        <f t="shared" si="154"/>
        <v/>
      </c>
      <c r="LK41" s="14" t="str">
        <f t="shared" si="155"/>
        <v/>
      </c>
      <c r="LL41" s="14" t="str">
        <f t="shared" si="156"/>
        <v/>
      </c>
      <c r="LM41" s="14" t="str">
        <f t="shared" si="157"/>
        <v/>
      </c>
      <c r="LN41" s="14" t="str">
        <f t="shared" si="158"/>
        <v/>
      </c>
      <c r="LO41" s="14" t="str">
        <f t="shared" si="159"/>
        <v/>
      </c>
      <c r="LP41" s="14" t="str">
        <f t="shared" si="160"/>
        <v/>
      </c>
      <c r="LQ41" s="14" t="str">
        <f t="shared" si="161"/>
        <v/>
      </c>
      <c r="LR41" s="14" t="str">
        <f t="shared" si="162"/>
        <v/>
      </c>
      <c r="LS41" s="14" t="str">
        <f t="shared" si="163"/>
        <v/>
      </c>
      <c r="LT41" s="14" t="str">
        <f t="shared" si="164"/>
        <v/>
      </c>
      <c r="LU41" s="14" t="str">
        <f t="shared" si="165"/>
        <v/>
      </c>
      <c r="LV41" s="14" t="str">
        <f t="shared" si="166"/>
        <v/>
      </c>
      <c r="LW41" s="14" t="str">
        <f t="shared" si="167"/>
        <v/>
      </c>
      <c r="LX41" s="14" t="str">
        <f t="shared" si="168"/>
        <v/>
      </c>
      <c r="LY41" s="14" t="str">
        <f t="shared" si="169"/>
        <v/>
      </c>
      <c r="LZ41" s="14" t="str">
        <f t="shared" si="170"/>
        <v/>
      </c>
      <c r="MA41" s="14" t="str">
        <f t="shared" si="171"/>
        <v/>
      </c>
      <c r="MB41" s="14" t="str">
        <f t="shared" si="172"/>
        <v/>
      </c>
      <c r="MC41" s="14" t="str">
        <f t="shared" si="173"/>
        <v/>
      </c>
      <c r="MD41" s="14" t="str">
        <f t="shared" si="174"/>
        <v/>
      </c>
      <c r="ME41" s="14" t="str">
        <f t="shared" si="175"/>
        <v/>
      </c>
      <c r="MF41" s="15"/>
      <c r="MI41" s="42"/>
      <c r="MJ41" s="42"/>
      <c r="MK41" s="42"/>
      <c r="ML41" s="52" t="str">
        <f t="shared" si="21"/>
        <v/>
      </c>
      <c r="MN41" s="18" t="s">
        <v>5</v>
      </c>
    </row>
    <row r="42" spans="1:352" s="16" customFormat="1" ht="25.5">
      <c r="A42" s="50">
        <v>33</v>
      </c>
      <c r="B42" s="51" t="str">
        <f t="shared" ref="B42:B73" si="176">IF(COUNTIF(FR42:ME42,"")=No_of_Columns,"",IF(COUNTIF(FR42:ME42,"ok")=No_of_Columns,"ok","Error"))</f>
        <v/>
      </c>
      <c r="C42" s="73"/>
      <c r="D42" s="76"/>
      <c r="E42" s="76"/>
      <c r="F42" s="76"/>
      <c r="G42" s="29"/>
      <c r="H42" s="28"/>
      <c r="I42" s="29"/>
      <c r="J42" s="29"/>
      <c r="K42" s="46"/>
      <c r="L42" s="29"/>
      <c r="M42" s="46"/>
      <c r="N42" s="46"/>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82"/>
      <c r="FQ42" s="80"/>
      <c r="FR42" s="14" t="str">
        <f t="shared" ref="FR42:FR73" si="177">IF(COUNTA($C42:$FP42)=0,"",IF(ISBLANK($C42),"Empty cell","ok"))</f>
        <v/>
      </c>
      <c r="FS42" s="14" t="str">
        <f t="shared" ref="FS42:FS73" si="178">IF(COUNTA($C42:$FP42)=0,"",IF(ISBLANK($D42),"Empty cell","ok"))</f>
        <v/>
      </c>
      <c r="FT42" s="14" t="str">
        <f t="shared" ref="FT42:FT73" si="179">IF(COUNTA($C42:$FP42)=0,"",IF(ISBLANK($E42),"Empty cell","ok"))</f>
        <v/>
      </c>
      <c r="FU42" s="14" t="str">
        <f t="shared" ref="FU42:FU73" si="180">IF(COUNTA($C42:$FP42)=0,"",IF(ISBLANK($F42),"Empty cell","ok"))</f>
        <v/>
      </c>
      <c r="FV42" s="14" t="str">
        <f t="shared" ref="FV42:FV73" si="181">IF(COUNTA($C42:$FP42)=0,"",IF(ISBLANK($G42),"Empty cell",IF(OR($G42="n",$G42="d",$G42="c",$G42="e",$G42="f"),"ok","Should be n, d, c, e, or f")))</f>
        <v/>
      </c>
      <c r="FW42" s="14" t="str">
        <f t="shared" ref="FW42:FW73" si="182">IF(COUNTA($C42:$FP42)=0,"",IF(ISBLANK($H42),"Empty cell",IF($H42&lt;1,"Prod. Gr. Code should be an int. betw. 1 and "&amp;No_of_Product_Classes,IF($H42&gt;No_of_Product_Classes,"Prod. Gr. Code should be an int. betw. 1 and "&amp;No_of_Product_Classes,IF($H42=INT($H42),"ok","Prod. Gr. Code should be an int. betw. 1 and "&amp;No_of_Product_Classes)))))</f>
        <v/>
      </c>
      <c r="FX42" s="14" t="str">
        <f t="shared" si="22"/>
        <v/>
      </c>
      <c r="FY42" s="14" t="str">
        <f t="shared" ref="FY42:FY73" si="183">IF(COUNTA($C42:$FP42)=0,"",IF(G42="d","ok",IF(ISBLANK(J42),"Empty cell",IF(J42="yes","ok",IF(J42="y","ok",IF(J42="no","ok",IF(J42="n","ok","Entry should be either 'yes', 'y', 'no' or 'n'")))))))</f>
        <v/>
      </c>
      <c r="FZ42" s="14" t="str">
        <f t="shared" ref="FZ42:FZ73" si="184">IF(COUNTA($C42:$FP42)=0,"",IF(G42="d","ok",IF(ISBLANK(J42),IF(ISBLANK(K42),"ok","Waiver question not answered"),IF(OR(J42="yes",J42="y"),IF(ISBLANK(K42),"Empty cell",IF(ISNUMBER(K42),IF(K42&lt;1,"Entry should be a date in M/D/YYYY format","ok"),"Entry should be a date in M/D/YYYY format")),IF(OR(J42="no",J42="n"),IF(ISBLANK(K42),"ok","No entry should be made in cell"),IF(ISBLANK(K42),"ok","No entry should be made in cell"))))))</f>
        <v/>
      </c>
      <c r="GA42" s="14" t="str">
        <f t="shared" ref="GA42:GA73" si="185">IF(COUNTA($C42:$FP42)=0,"",IF($G42="d","ok",IF(ISBLANK(L42),"Empty cell",IF(L42="yes","ok",IF(L42="y","ok",IF(L42="no","ok",IF(L42="n","ok","Entry should be either 'yes', 'y', 'no' or 'n'")))))))</f>
        <v/>
      </c>
      <c r="GB42" s="14" t="str">
        <f t="shared" ref="GB42:GB73" si="186">IF(COUNTA($C42:$FP42)=0,"",IF(G42="d","ok",IF(ISBLANK(L42),IF(ISBLANK(M42),"ok","Exemption question not answered"),IF(OR(L42="yes",L42="y"),IF(ISBLANK(M42),"Empty cell",IF(ISNUMBER(M42),IF(M42&lt;1,"Entry should be a date in M/D/YYYY format","ok"),"Entry should be a date in M/D/YYYY format")),IF(OR(L42="no",L42="n"),IF(ISBLANK(M42),"ok","No entry should be made in cell"),IF(ISBLANK(M42),"ok","No entry should be made in cell"))))))</f>
        <v/>
      </c>
      <c r="GC42" s="14" t="str">
        <f t="shared" ref="GC42:GC73" si="187">IF(COUNTA($C42:$FP42)=0,"",IF($G42="d","ok",IF(ISBLANK(N42),"Empty cell",IF(N42="yes","ok",IF(N42="y","ok",IF(N42="no","ok",IF(N42="n","ok","Entry should be either 'yes', 'y', 'no' or 'n'")))))))</f>
        <v/>
      </c>
      <c r="GD42" s="14" t="str">
        <f t="shared" si="23"/>
        <v/>
      </c>
      <c r="GE42" s="14" t="str">
        <f t="shared" si="24"/>
        <v/>
      </c>
      <c r="GF42" s="14" t="str">
        <f t="shared" ref="GF42:GF73" si="188">IF(COUNTA($C42:$FP42)=0,"",IF($G42="d","ok",IF(ISBLANK($Q42),"Empty cell",IF(ISNUMBER($Q42),IF($Q42&gt;0,"ok","Entry should be greater than 0"),"Entry should be a number"))))</f>
        <v/>
      </c>
      <c r="GG42" s="14" t="str">
        <f t="shared" ref="GG42:GG73" si="189">IF(COUNTA($C42:$FP42)=0,"",IF($G42="d","ok",IF(ISBLANK($R42),"Empty cell",IF(ISNUMBER($R42),IF($R42&gt;0,"ok","Entry should be greater than 0"),"Entry should be a number"))))</f>
        <v/>
      </c>
      <c r="GH42" s="14" t="str">
        <f t="shared" ref="GH42:GH73" si="190">IF(COUNTA($C42:$FP42)=0,"",IF($G42="d","ok",IF(ISBLANK($S42),"Empty cell",IF(ISNUMBER($S42),IF($S42&gt;0,"ok","Entry should be greater than 0"),"Entry should be a number"))))</f>
        <v/>
      </c>
      <c r="GI42" s="14" t="str">
        <f t="shared" ref="GI42:GI73" si="191">IF(COUNTA($C42:$FP42)=0,"",IF($G42="d","ok",IF(ISBLANK($T42),"Empty cell",IF(ISNUMBER($T42),IF($T42&gt;0,"ok","Entry should be greater than 0"),"Entry should be a number"))))</f>
        <v/>
      </c>
      <c r="GJ42" s="14" t="str">
        <f t="shared" ref="GJ42:GJ73" si="192">IF(COUNTA($C42:$FP42)=0,"",IF($G42="d","ok",IF(ISBLANK($U42),"Empty cell",IF(ISNUMBER($U42),IF($U42&gt;0,"ok","Entry should be greater than 0"),"Entry should be a number"))))</f>
        <v/>
      </c>
      <c r="GK42" s="14" t="str">
        <f t="shared" si="25"/>
        <v/>
      </c>
      <c r="GL42" s="14" t="str">
        <f t="shared" si="26"/>
        <v/>
      </c>
      <c r="GM42" s="14" t="str">
        <f t="shared" si="27"/>
        <v/>
      </c>
      <c r="GN42" s="14" t="str">
        <f t="shared" si="28"/>
        <v/>
      </c>
      <c r="GO42" s="14" t="str">
        <f t="shared" si="29"/>
        <v/>
      </c>
      <c r="GP42" s="14" t="str">
        <f t="shared" si="30"/>
        <v/>
      </c>
      <c r="GQ42" s="14" t="str">
        <f t="shared" si="31"/>
        <v/>
      </c>
      <c r="GR42" s="14" t="str">
        <f t="shared" si="32"/>
        <v/>
      </c>
      <c r="GS42" s="14" t="str">
        <f t="shared" si="33"/>
        <v/>
      </c>
      <c r="GT42" s="14" t="str">
        <f t="shared" si="34"/>
        <v/>
      </c>
      <c r="GU42" s="14" t="str">
        <f t="shared" si="35"/>
        <v/>
      </c>
      <c r="GV42" s="14" t="str">
        <f t="shared" si="36"/>
        <v/>
      </c>
      <c r="GW42" s="14" t="str">
        <f t="shared" si="37"/>
        <v/>
      </c>
      <c r="GX42" s="14" t="str">
        <f t="shared" si="38"/>
        <v/>
      </c>
      <c r="GY42" s="14" t="str">
        <f t="shared" si="39"/>
        <v/>
      </c>
      <c r="GZ42" s="14" t="str">
        <f t="shared" si="40"/>
        <v/>
      </c>
      <c r="HA42" s="14" t="str">
        <f t="shared" si="41"/>
        <v/>
      </c>
      <c r="HB42" s="14" t="str">
        <f t="shared" si="42"/>
        <v/>
      </c>
      <c r="HC42" s="14" t="str">
        <f t="shared" si="43"/>
        <v/>
      </c>
      <c r="HD42" s="14" t="str">
        <f t="shared" si="44"/>
        <v/>
      </c>
      <c r="HE42" s="14" t="str">
        <f t="shared" si="45"/>
        <v/>
      </c>
      <c r="HF42" s="14" t="str">
        <f t="shared" si="46"/>
        <v/>
      </c>
      <c r="HG42" s="14" t="str">
        <f t="shared" si="47"/>
        <v/>
      </c>
      <c r="HH42" s="14" t="str">
        <f t="shared" si="48"/>
        <v/>
      </c>
      <c r="HI42" s="14" t="str">
        <f t="shared" si="49"/>
        <v/>
      </c>
      <c r="HJ42" s="14" t="str">
        <f t="shared" si="50"/>
        <v/>
      </c>
      <c r="HK42" s="14" t="str">
        <f t="shared" si="51"/>
        <v/>
      </c>
      <c r="HL42" s="14" t="str">
        <f t="shared" si="52"/>
        <v/>
      </c>
      <c r="HM42" s="14" t="str">
        <f t="shared" si="53"/>
        <v/>
      </c>
      <c r="HN42" s="14" t="str">
        <f t="shared" si="54"/>
        <v/>
      </c>
      <c r="HO42" s="14" t="str">
        <f t="shared" si="55"/>
        <v/>
      </c>
      <c r="HP42" s="14" t="str">
        <f t="shared" si="56"/>
        <v/>
      </c>
      <c r="HQ42" s="14" t="str">
        <f t="shared" si="57"/>
        <v/>
      </c>
      <c r="HR42" s="14" t="str">
        <f t="shared" si="58"/>
        <v/>
      </c>
      <c r="HS42" s="14" t="str">
        <f t="shared" si="59"/>
        <v/>
      </c>
      <c r="HT42" s="14" t="str">
        <f t="shared" si="60"/>
        <v/>
      </c>
      <c r="HU42" s="14" t="str">
        <f t="shared" si="61"/>
        <v/>
      </c>
      <c r="HV42" s="14" t="str">
        <f t="shared" si="62"/>
        <v/>
      </c>
      <c r="HW42" s="14" t="str">
        <f t="shared" si="63"/>
        <v/>
      </c>
      <c r="HX42" s="14" t="str">
        <f t="shared" si="64"/>
        <v/>
      </c>
      <c r="HY42" s="14" t="str">
        <f t="shared" si="65"/>
        <v/>
      </c>
      <c r="HZ42" s="14" t="str">
        <f t="shared" si="66"/>
        <v/>
      </c>
      <c r="IA42" s="14" t="str">
        <f t="shared" si="67"/>
        <v/>
      </c>
      <c r="IB42" s="14" t="str">
        <f t="shared" si="68"/>
        <v/>
      </c>
      <c r="IC42" s="14" t="str">
        <f t="shared" si="69"/>
        <v/>
      </c>
      <c r="ID42" s="14" t="str">
        <f t="shared" si="70"/>
        <v/>
      </c>
      <c r="IE42" s="14" t="str">
        <f t="shared" si="71"/>
        <v/>
      </c>
      <c r="IF42" s="14" t="str">
        <f t="shared" si="72"/>
        <v/>
      </c>
      <c r="IG42" s="14" t="str">
        <f t="shared" si="73"/>
        <v/>
      </c>
      <c r="IH42" s="14" t="str">
        <f t="shared" si="74"/>
        <v/>
      </c>
      <c r="II42" s="14" t="str">
        <f t="shared" si="75"/>
        <v/>
      </c>
      <c r="IJ42" s="14" t="str">
        <f t="shared" si="76"/>
        <v/>
      </c>
      <c r="IK42" s="14" t="str">
        <f t="shared" si="77"/>
        <v/>
      </c>
      <c r="IL42" s="14" t="str">
        <f t="shared" si="78"/>
        <v/>
      </c>
      <c r="IM42" s="14" t="str">
        <f t="shared" si="79"/>
        <v/>
      </c>
      <c r="IN42" s="14" t="str">
        <f t="shared" si="80"/>
        <v/>
      </c>
      <c r="IO42" s="14" t="str">
        <f t="shared" si="81"/>
        <v/>
      </c>
      <c r="IP42" s="14" t="str">
        <f t="shared" si="82"/>
        <v/>
      </c>
      <c r="IQ42" s="14" t="str">
        <f t="shared" si="83"/>
        <v/>
      </c>
      <c r="IR42" s="14" t="str">
        <f t="shared" si="84"/>
        <v/>
      </c>
      <c r="IS42" s="14" t="str">
        <f t="shared" si="85"/>
        <v/>
      </c>
      <c r="IT42" s="14" t="str">
        <f t="shared" si="86"/>
        <v/>
      </c>
      <c r="IU42" s="14" t="str">
        <f t="shared" si="87"/>
        <v/>
      </c>
      <c r="IV42" s="14" t="str">
        <f t="shared" si="88"/>
        <v/>
      </c>
      <c r="IW42" s="14" t="str">
        <f t="shared" si="89"/>
        <v/>
      </c>
      <c r="IX42" s="14" t="str">
        <f t="shared" si="90"/>
        <v/>
      </c>
      <c r="IY42" s="14" t="str">
        <f t="shared" si="91"/>
        <v/>
      </c>
      <c r="IZ42" s="14" t="str">
        <f t="shared" si="92"/>
        <v/>
      </c>
      <c r="JA42" s="14" t="str">
        <f t="shared" si="93"/>
        <v/>
      </c>
      <c r="JB42" s="14" t="str">
        <f t="shared" si="94"/>
        <v/>
      </c>
      <c r="JC42" s="14" t="str">
        <f t="shared" si="95"/>
        <v/>
      </c>
      <c r="JD42" s="14" t="str">
        <f t="shared" si="96"/>
        <v/>
      </c>
      <c r="JE42" s="14" t="str">
        <f t="shared" si="97"/>
        <v/>
      </c>
      <c r="JF42" s="14" t="str">
        <f t="shared" si="98"/>
        <v/>
      </c>
      <c r="JG42" s="14" t="str">
        <f t="shared" si="99"/>
        <v/>
      </c>
      <c r="JH42" s="14" t="str">
        <f t="shared" si="100"/>
        <v/>
      </c>
      <c r="JI42" s="14" t="str">
        <f t="shared" si="101"/>
        <v/>
      </c>
      <c r="JJ42" s="14" t="str">
        <f t="shared" si="102"/>
        <v/>
      </c>
      <c r="JK42" s="14" t="str">
        <f t="shared" si="103"/>
        <v/>
      </c>
      <c r="JL42" s="14" t="str">
        <f t="shared" si="104"/>
        <v/>
      </c>
      <c r="JM42" s="14" t="str">
        <f t="shared" si="105"/>
        <v/>
      </c>
      <c r="JN42" s="14" t="str">
        <f t="shared" si="106"/>
        <v/>
      </c>
      <c r="JO42" s="14" t="str">
        <f t="shared" si="107"/>
        <v/>
      </c>
      <c r="JP42" s="14" t="str">
        <f t="shared" si="108"/>
        <v/>
      </c>
      <c r="JQ42" s="14" t="str">
        <f t="shared" si="109"/>
        <v/>
      </c>
      <c r="JR42" s="14" t="str">
        <f t="shared" si="110"/>
        <v/>
      </c>
      <c r="JS42" s="14" t="str">
        <f t="shared" si="111"/>
        <v/>
      </c>
      <c r="JT42" s="14" t="str">
        <f t="shared" si="112"/>
        <v/>
      </c>
      <c r="JU42" s="14" t="str">
        <f t="shared" si="113"/>
        <v/>
      </c>
      <c r="JV42" s="14" t="str">
        <f t="shared" si="114"/>
        <v/>
      </c>
      <c r="JW42" s="14" t="str">
        <f t="shared" si="115"/>
        <v/>
      </c>
      <c r="JX42" s="14" t="str">
        <f t="shared" si="116"/>
        <v/>
      </c>
      <c r="JY42" s="14" t="str">
        <f t="shared" si="117"/>
        <v/>
      </c>
      <c r="JZ42" s="14" t="str">
        <f t="shared" si="118"/>
        <v/>
      </c>
      <c r="KA42" s="14" t="str">
        <f t="shared" si="119"/>
        <v/>
      </c>
      <c r="KB42" s="14" t="str">
        <f t="shared" si="120"/>
        <v/>
      </c>
      <c r="KC42" s="14" t="str">
        <f t="shared" si="121"/>
        <v/>
      </c>
      <c r="KD42" s="14" t="str">
        <f t="shared" si="122"/>
        <v/>
      </c>
      <c r="KE42" s="14" t="str">
        <f t="shared" si="123"/>
        <v/>
      </c>
      <c r="KF42" s="14" t="str">
        <f t="shared" si="124"/>
        <v/>
      </c>
      <c r="KG42" s="14" t="str">
        <f t="shared" si="125"/>
        <v/>
      </c>
      <c r="KH42" s="14" t="str">
        <f t="shared" si="126"/>
        <v/>
      </c>
      <c r="KI42" s="14" t="str">
        <f t="shared" si="127"/>
        <v/>
      </c>
      <c r="KJ42" s="14" t="str">
        <f t="shared" si="128"/>
        <v/>
      </c>
      <c r="KK42" s="14" t="str">
        <f t="shared" si="129"/>
        <v/>
      </c>
      <c r="KL42" s="14" t="str">
        <f t="shared" si="130"/>
        <v/>
      </c>
      <c r="KM42" s="14" t="str">
        <f t="shared" si="131"/>
        <v/>
      </c>
      <c r="KN42" s="14" t="str">
        <f t="shared" si="132"/>
        <v/>
      </c>
      <c r="KO42" s="14" t="str">
        <f t="shared" si="133"/>
        <v/>
      </c>
      <c r="KP42" s="14" t="str">
        <f t="shared" si="134"/>
        <v/>
      </c>
      <c r="KQ42" s="14" t="str">
        <f t="shared" si="135"/>
        <v/>
      </c>
      <c r="KR42" s="14" t="str">
        <f t="shared" si="136"/>
        <v/>
      </c>
      <c r="KS42" s="14" t="str">
        <f t="shared" si="137"/>
        <v/>
      </c>
      <c r="KT42" s="14" t="str">
        <f t="shared" si="138"/>
        <v/>
      </c>
      <c r="KU42" s="14" t="str">
        <f t="shared" si="139"/>
        <v/>
      </c>
      <c r="KV42" s="14" t="str">
        <f t="shared" si="140"/>
        <v/>
      </c>
      <c r="KW42" s="14" t="str">
        <f t="shared" si="141"/>
        <v/>
      </c>
      <c r="KX42" s="14" t="str">
        <f t="shared" si="142"/>
        <v/>
      </c>
      <c r="KY42" s="14" t="str">
        <f t="shared" si="143"/>
        <v/>
      </c>
      <c r="KZ42" s="14" t="str">
        <f t="shared" si="144"/>
        <v/>
      </c>
      <c r="LA42" s="14" t="str">
        <f t="shared" si="145"/>
        <v/>
      </c>
      <c r="LB42" s="14" t="str">
        <f t="shared" si="146"/>
        <v/>
      </c>
      <c r="LC42" s="14" t="str">
        <f t="shared" si="147"/>
        <v/>
      </c>
      <c r="LD42" s="14" t="str">
        <f t="shared" si="148"/>
        <v/>
      </c>
      <c r="LE42" s="14" t="str">
        <f t="shared" si="149"/>
        <v/>
      </c>
      <c r="LF42" s="14" t="str">
        <f t="shared" si="150"/>
        <v/>
      </c>
      <c r="LG42" s="14" t="str">
        <f t="shared" si="151"/>
        <v/>
      </c>
      <c r="LH42" s="14" t="str">
        <f t="shared" si="152"/>
        <v/>
      </c>
      <c r="LI42" s="14" t="str">
        <f t="shared" si="153"/>
        <v/>
      </c>
      <c r="LJ42" s="14" t="str">
        <f t="shared" si="154"/>
        <v/>
      </c>
      <c r="LK42" s="14" t="str">
        <f t="shared" si="155"/>
        <v/>
      </c>
      <c r="LL42" s="14" t="str">
        <f t="shared" si="156"/>
        <v/>
      </c>
      <c r="LM42" s="14" t="str">
        <f t="shared" si="157"/>
        <v/>
      </c>
      <c r="LN42" s="14" t="str">
        <f t="shared" si="158"/>
        <v/>
      </c>
      <c r="LO42" s="14" t="str">
        <f t="shared" si="159"/>
        <v/>
      </c>
      <c r="LP42" s="14" t="str">
        <f t="shared" si="160"/>
        <v/>
      </c>
      <c r="LQ42" s="14" t="str">
        <f t="shared" si="161"/>
        <v/>
      </c>
      <c r="LR42" s="14" t="str">
        <f t="shared" si="162"/>
        <v/>
      </c>
      <c r="LS42" s="14" t="str">
        <f t="shared" si="163"/>
        <v/>
      </c>
      <c r="LT42" s="14" t="str">
        <f t="shared" si="164"/>
        <v/>
      </c>
      <c r="LU42" s="14" t="str">
        <f t="shared" si="165"/>
        <v/>
      </c>
      <c r="LV42" s="14" t="str">
        <f t="shared" si="166"/>
        <v/>
      </c>
      <c r="LW42" s="14" t="str">
        <f t="shared" si="167"/>
        <v/>
      </c>
      <c r="LX42" s="14" t="str">
        <f t="shared" si="168"/>
        <v/>
      </c>
      <c r="LY42" s="14" t="str">
        <f t="shared" si="169"/>
        <v/>
      </c>
      <c r="LZ42" s="14" t="str">
        <f t="shared" si="170"/>
        <v/>
      </c>
      <c r="MA42" s="14" t="str">
        <f t="shared" si="171"/>
        <v/>
      </c>
      <c r="MB42" s="14" t="str">
        <f t="shared" si="172"/>
        <v/>
      </c>
      <c r="MC42" s="14" t="str">
        <f t="shared" si="173"/>
        <v/>
      </c>
      <c r="MD42" s="14" t="str">
        <f t="shared" si="174"/>
        <v/>
      </c>
      <c r="ME42" s="14" t="str">
        <f t="shared" si="175"/>
        <v/>
      </c>
      <c r="MF42" s="15"/>
      <c r="MI42" s="42"/>
      <c r="MJ42" s="42"/>
      <c r="MK42" s="42"/>
      <c r="ML42" s="52" t="str">
        <f t="shared" ref="ML42:ML73" si="193">IF(FW42="ok",VLOOKUP(H42,PrClDesc,2),"")</f>
        <v/>
      </c>
      <c r="MN42" s="18" t="s">
        <v>5</v>
      </c>
    </row>
    <row r="43" spans="1:352" s="16" customFormat="1" ht="25.5">
      <c r="A43" s="50">
        <v>34</v>
      </c>
      <c r="B43" s="51" t="str">
        <f t="shared" si="176"/>
        <v/>
      </c>
      <c r="C43" s="73"/>
      <c r="D43" s="76"/>
      <c r="E43" s="76"/>
      <c r="F43" s="76"/>
      <c r="G43" s="29"/>
      <c r="H43" s="28"/>
      <c r="I43" s="29"/>
      <c r="J43" s="29"/>
      <c r="K43" s="46"/>
      <c r="L43" s="29"/>
      <c r="M43" s="46"/>
      <c r="N43" s="46"/>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82"/>
      <c r="FQ43" s="80"/>
      <c r="FR43" s="14" t="str">
        <f t="shared" si="177"/>
        <v/>
      </c>
      <c r="FS43" s="14" t="str">
        <f t="shared" si="178"/>
        <v/>
      </c>
      <c r="FT43" s="14" t="str">
        <f t="shared" si="179"/>
        <v/>
      </c>
      <c r="FU43" s="14" t="str">
        <f t="shared" si="180"/>
        <v/>
      </c>
      <c r="FV43" s="14" t="str">
        <f t="shared" si="181"/>
        <v/>
      </c>
      <c r="FW43" s="14" t="str">
        <f t="shared" si="182"/>
        <v/>
      </c>
      <c r="FX43" s="14" t="str">
        <f t="shared" si="22"/>
        <v/>
      </c>
      <c r="FY43" s="14" t="str">
        <f t="shared" si="183"/>
        <v/>
      </c>
      <c r="FZ43" s="14" t="str">
        <f t="shared" si="184"/>
        <v/>
      </c>
      <c r="GA43" s="14" t="str">
        <f t="shared" si="185"/>
        <v/>
      </c>
      <c r="GB43" s="14" t="str">
        <f t="shared" si="186"/>
        <v/>
      </c>
      <c r="GC43" s="14" t="str">
        <f t="shared" si="187"/>
        <v/>
      </c>
      <c r="GD43" s="14" t="str">
        <f t="shared" si="23"/>
        <v/>
      </c>
      <c r="GE43" s="14" t="str">
        <f t="shared" si="24"/>
        <v/>
      </c>
      <c r="GF43" s="14" t="str">
        <f t="shared" si="188"/>
        <v/>
      </c>
      <c r="GG43" s="14" t="str">
        <f t="shared" si="189"/>
        <v/>
      </c>
      <c r="GH43" s="14" t="str">
        <f t="shared" si="190"/>
        <v/>
      </c>
      <c r="GI43" s="14" t="str">
        <f t="shared" si="191"/>
        <v/>
      </c>
      <c r="GJ43" s="14" t="str">
        <f t="shared" si="192"/>
        <v/>
      </c>
      <c r="GK43" s="14" t="str">
        <f t="shared" si="25"/>
        <v/>
      </c>
      <c r="GL43" s="14" t="str">
        <f t="shared" si="26"/>
        <v/>
      </c>
      <c r="GM43" s="14" t="str">
        <f t="shared" si="27"/>
        <v/>
      </c>
      <c r="GN43" s="14" t="str">
        <f t="shared" si="28"/>
        <v/>
      </c>
      <c r="GO43" s="14" t="str">
        <f t="shared" si="29"/>
        <v/>
      </c>
      <c r="GP43" s="14" t="str">
        <f t="shared" si="30"/>
        <v/>
      </c>
      <c r="GQ43" s="14" t="str">
        <f t="shared" si="31"/>
        <v/>
      </c>
      <c r="GR43" s="14" t="str">
        <f t="shared" si="32"/>
        <v/>
      </c>
      <c r="GS43" s="14" t="str">
        <f t="shared" si="33"/>
        <v/>
      </c>
      <c r="GT43" s="14" t="str">
        <f t="shared" si="34"/>
        <v/>
      </c>
      <c r="GU43" s="14" t="str">
        <f t="shared" si="35"/>
        <v/>
      </c>
      <c r="GV43" s="14" t="str">
        <f t="shared" si="36"/>
        <v/>
      </c>
      <c r="GW43" s="14" t="str">
        <f t="shared" si="37"/>
        <v/>
      </c>
      <c r="GX43" s="14" t="str">
        <f t="shared" si="38"/>
        <v/>
      </c>
      <c r="GY43" s="14" t="str">
        <f t="shared" si="39"/>
        <v/>
      </c>
      <c r="GZ43" s="14" t="str">
        <f t="shared" si="40"/>
        <v/>
      </c>
      <c r="HA43" s="14" t="str">
        <f t="shared" si="41"/>
        <v/>
      </c>
      <c r="HB43" s="14" t="str">
        <f t="shared" si="42"/>
        <v/>
      </c>
      <c r="HC43" s="14" t="str">
        <f t="shared" si="43"/>
        <v/>
      </c>
      <c r="HD43" s="14" t="str">
        <f t="shared" si="44"/>
        <v/>
      </c>
      <c r="HE43" s="14" t="str">
        <f t="shared" si="45"/>
        <v/>
      </c>
      <c r="HF43" s="14" t="str">
        <f t="shared" si="46"/>
        <v/>
      </c>
      <c r="HG43" s="14" t="str">
        <f t="shared" si="47"/>
        <v/>
      </c>
      <c r="HH43" s="14" t="str">
        <f t="shared" si="48"/>
        <v/>
      </c>
      <c r="HI43" s="14" t="str">
        <f t="shared" si="49"/>
        <v/>
      </c>
      <c r="HJ43" s="14" t="str">
        <f t="shared" si="50"/>
        <v/>
      </c>
      <c r="HK43" s="14" t="str">
        <f t="shared" si="51"/>
        <v/>
      </c>
      <c r="HL43" s="14" t="str">
        <f t="shared" si="52"/>
        <v/>
      </c>
      <c r="HM43" s="14" t="str">
        <f t="shared" si="53"/>
        <v/>
      </c>
      <c r="HN43" s="14" t="str">
        <f t="shared" si="54"/>
        <v/>
      </c>
      <c r="HO43" s="14" t="str">
        <f t="shared" si="55"/>
        <v/>
      </c>
      <c r="HP43" s="14" t="str">
        <f t="shared" si="56"/>
        <v/>
      </c>
      <c r="HQ43" s="14" t="str">
        <f t="shared" si="57"/>
        <v/>
      </c>
      <c r="HR43" s="14" t="str">
        <f t="shared" si="58"/>
        <v/>
      </c>
      <c r="HS43" s="14" t="str">
        <f t="shared" si="59"/>
        <v/>
      </c>
      <c r="HT43" s="14" t="str">
        <f t="shared" si="60"/>
        <v/>
      </c>
      <c r="HU43" s="14" t="str">
        <f t="shared" si="61"/>
        <v/>
      </c>
      <c r="HV43" s="14" t="str">
        <f t="shared" si="62"/>
        <v/>
      </c>
      <c r="HW43" s="14" t="str">
        <f t="shared" si="63"/>
        <v/>
      </c>
      <c r="HX43" s="14" t="str">
        <f t="shared" si="64"/>
        <v/>
      </c>
      <c r="HY43" s="14" t="str">
        <f t="shared" si="65"/>
        <v/>
      </c>
      <c r="HZ43" s="14" t="str">
        <f t="shared" si="66"/>
        <v/>
      </c>
      <c r="IA43" s="14" t="str">
        <f t="shared" si="67"/>
        <v/>
      </c>
      <c r="IB43" s="14" t="str">
        <f t="shared" si="68"/>
        <v/>
      </c>
      <c r="IC43" s="14" t="str">
        <f t="shared" si="69"/>
        <v/>
      </c>
      <c r="ID43" s="14" t="str">
        <f t="shared" si="70"/>
        <v/>
      </c>
      <c r="IE43" s="14" t="str">
        <f t="shared" si="71"/>
        <v/>
      </c>
      <c r="IF43" s="14" t="str">
        <f t="shared" si="72"/>
        <v/>
      </c>
      <c r="IG43" s="14" t="str">
        <f t="shared" si="73"/>
        <v/>
      </c>
      <c r="IH43" s="14" t="str">
        <f t="shared" si="74"/>
        <v/>
      </c>
      <c r="II43" s="14" t="str">
        <f t="shared" si="75"/>
        <v/>
      </c>
      <c r="IJ43" s="14" t="str">
        <f t="shared" si="76"/>
        <v/>
      </c>
      <c r="IK43" s="14" t="str">
        <f t="shared" si="77"/>
        <v/>
      </c>
      <c r="IL43" s="14" t="str">
        <f t="shared" si="78"/>
        <v/>
      </c>
      <c r="IM43" s="14" t="str">
        <f t="shared" si="79"/>
        <v/>
      </c>
      <c r="IN43" s="14" t="str">
        <f t="shared" si="80"/>
        <v/>
      </c>
      <c r="IO43" s="14" t="str">
        <f t="shared" si="81"/>
        <v/>
      </c>
      <c r="IP43" s="14" t="str">
        <f t="shared" si="82"/>
        <v/>
      </c>
      <c r="IQ43" s="14" t="str">
        <f t="shared" si="83"/>
        <v/>
      </c>
      <c r="IR43" s="14" t="str">
        <f t="shared" si="84"/>
        <v/>
      </c>
      <c r="IS43" s="14" t="str">
        <f t="shared" si="85"/>
        <v/>
      </c>
      <c r="IT43" s="14" t="str">
        <f t="shared" si="86"/>
        <v/>
      </c>
      <c r="IU43" s="14" t="str">
        <f t="shared" si="87"/>
        <v/>
      </c>
      <c r="IV43" s="14" t="str">
        <f t="shared" si="88"/>
        <v/>
      </c>
      <c r="IW43" s="14" t="str">
        <f t="shared" si="89"/>
        <v/>
      </c>
      <c r="IX43" s="14" t="str">
        <f t="shared" si="90"/>
        <v/>
      </c>
      <c r="IY43" s="14" t="str">
        <f t="shared" si="91"/>
        <v/>
      </c>
      <c r="IZ43" s="14" t="str">
        <f t="shared" si="92"/>
        <v/>
      </c>
      <c r="JA43" s="14" t="str">
        <f t="shared" si="93"/>
        <v/>
      </c>
      <c r="JB43" s="14" t="str">
        <f t="shared" si="94"/>
        <v/>
      </c>
      <c r="JC43" s="14" t="str">
        <f t="shared" si="95"/>
        <v/>
      </c>
      <c r="JD43" s="14" t="str">
        <f t="shared" si="96"/>
        <v/>
      </c>
      <c r="JE43" s="14" t="str">
        <f t="shared" si="97"/>
        <v/>
      </c>
      <c r="JF43" s="14" t="str">
        <f t="shared" si="98"/>
        <v/>
      </c>
      <c r="JG43" s="14" t="str">
        <f t="shared" si="99"/>
        <v/>
      </c>
      <c r="JH43" s="14" t="str">
        <f t="shared" si="100"/>
        <v/>
      </c>
      <c r="JI43" s="14" t="str">
        <f t="shared" si="101"/>
        <v/>
      </c>
      <c r="JJ43" s="14" t="str">
        <f t="shared" si="102"/>
        <v/>
      </c>
      <c r="JK43" s="14" t="str">
        <f t="shared" si="103"/>
        <v/>
      </c>
      <c r="JL43" s="14" t="str">
        <f t="shared" si="104"/>
        <v/>
      </c>
      <c r="JM43" s="14" t="str">
        <f t="shared" si="105"/>
        <v/>
      </c>
      <c r="JN43" s="14" t="str">
        <f t="shared" si="106"/>
        <v/>
      </c>
      <c r="JO43" s="14" t="str">
        <f t="shared" si="107"/>
        <v/>
      </c>
      <c r="JP43" s="14" t="str">
        <f t="shared" si="108"/>
        <v/>
      </c>
      <c r="JQ43" s="14" t="str">
        <f t="shared" si="109"/>
        <v/>
      </c>
      <c r="JR43" s="14" t="str">
        <f t="shared" si="110"/>
        <v/>
      </c>
      <c r="JS43" s="14" t="str">
        <f t="shared" si="111"/>
        <v/>
      </c>
      <c r="JT43" s="14" t="str">
        <f t="shared" si="112"/>
        <v/>
      </c>
      <c r="JU43" s="14" t="str">
        <f t="shared" si="113"/>
        <v/>
      </c>
      <c r="JV43" s="14" t="str">
        <f t="shared" si="114"/>
        <v/>
      </c>
      <c r="JW43" s="14" t="str">
        <f t="shared" si="115"/>
        <v/>
      </c>
      <c r="JX43" s="14" t="str">
        <f t="shared" si="116"/>
        <v/>
      </c>
      <c r="JY43" s="14" t="str">
        <f t="shared" si="117"/>
        <v/>
      </c>
      <c r="JZ43" s="14" t="str">
        <f t="shared" si="118"/>
        <v/>
      </c>
      <c r="KA43" s="14" t="str">
        <f t="shared" si="119"/>
        <v/>
      </c>
      <c r="KB43" s="14" t="str">
        <f t="shared" si="120"/>
        <v/>
      </c>
      <c r="KC43" s="14" t="str">
        <f t="shared" si="121"/>
        <v/>
      </c>
      <c r="KD43" s="14" t="str">
        <f t="shared" si="122"/>
        <v/>
      </c>
      <c r="KE43" s="14" t="str">
        <f t="shared" si="123"/>
        <v/>
      </c>
      <c r="KF43" s="14" t="str">
        <f t="shared" si="124"/>
        <v/>
      </c>
      <c r="KG43" s="14" t="str">
        <f t="shared" si="125"/>
        <v/>
      </c>
      <c r="KH43" s="14" t="str">
        <f t="shared" si="126"/>
        <v/>
      </c>
      <c r="KI43" s="14" t="str">
        <f t="shared" si="127"/>
        <v/>
      </c>
      <c r="KJ43" s="14" t="str">
        <f t="shared" si="128"/>
        <v/>
      </c>
      <c r="KK43" s="14" t="str">
        <f t="shared" si="129"/>
        <v/>
      </c>
      <c r="KL43" s="14" t="str">
        <f t="shared" si="130"/>
        <v/>
      </c>
      <c r="KM43" s="14" t="str">
        <f t="shared" si="131"/>
        <v/>
      </c>
      <c r="KN43" s="14" t="str">
        <f t="shared" si="132"/>
        <v/>
      </c>
      <c r="KO43" s="14" t="str">
        <f t="shared" si="133"/>
        <v/>
      </c>
      <c r="KP43" s="14" t="str">
        <f t="shared" si="134"/>
        <v/>
      </c>
      <c r="KQ43" s="14" t="str">
        <f t="shared" si="135"/>
        <v/>
      </c>
      <c r="KR43" s="14" t="str">
        <f t="shared" si="136"/>
        <v/>
      </c>
      <c r="KS43" s="14" t="str">
        <f t="shared" si="137"/>
        <v/>
      </c>
      <c r="KT43" s="14" t="str">
        <f t="shared" si="138"/>
        <v/>
      </c>
      <c r="KU43" s="14" t="str">
        <f t="shared" si="139"/>
        <v/>
      </c>
      <c r="KV43" s="14" t="str">
        <f t="shared" si="140"/>
        <v/>
      </c>
      <c r="KW43" s="14" t="str">
        <f t="shared" si="141"/>
        <v/>
      </c>
      <c r="KX43" s="14" t="str">
        <f t="shared" si="142"/>
        <v/>
      </c>
      <c r="KY43" s="14" t="str">
        <f t="shared" si="143"/>
        <v/>
      </c>
      <c r="KZ43" s="14" t="str">
        <f t="shared" si="144"/>
        <v/>
      </c>
      <c r="LA43" s="14" t="str">
        <f t="shared" si="145"/>
        <v/>
      </c>
      <c r="LB43" s="14" t="str">
        <f t="shared" si="146"/>
        <v/>
      </c>
      <c r="LC43" s="14" t="str">
        <f t="shared" si="147"/>
        <v/>
      </c>
      <c r="LD43" s="14" t="str">
        <f t="shared" si="148"/>
        <v/>
      </c>
      <c r="LE43" s="14" t="str">
        <f t="shared" si="149"/>
        <v/>
      </c>
      <c r="LF43" s="14" t="str">
        <f t="shared" si="150"/>
        <v/>
      </c>
      <c r="LG43" s="14" t="str">
        <f t="shared" si="151"/>
        <v/>
      </c>
      <c r="LH43" s="14" t="str">
        <f t="shared" si="152"/>
        <v/>
      </c>
      <c r="LI43" s="14" t="str">
        <f t="shared" si="153"/>
        <v/>
      </c>
      <c r="LJ43" s="14" t="str">
        <f t="shared" si="154"/>
        <v/>
      </c>
      <c r="LK43" s="14" t="str">
        <f t="shared" si="155"/>
        <v/>
      </c>
      <c r="LL43" s="14" t="str">
        <f t="shared" si="156"/>
        <v/>
      </c>
      <c r="LM43" s="14" t="str">
        <f t="shared" si="157"/>
        <v/>
      </c>
      <c r="LN43" s="14" t="str">
        <f t="shared" si="158"/>
        <v/>
      </c>
      <c r="LO43" s="14" t="str">
        <f t="shared" si="159"/>
        <v/>
      </c>
      <c r="LP43" s="14" t="str">
        <f t="shared" si="160"/>
        <v/>
      </c>
      <c r="LQ43" s="14" t="str">
        <f t="shared" si="161"/>
        <v/>
      </c>
      <c r="LR43" s="14" t="str">
        <f t="shared" si="162"/>
        <v/>
      </c>
      <c r="LS43" s="14" t="str">
        <f t="shared" si="163"/>
        <v/>
      </c>
      <c r="LT43" s="14" t="str">
        <f t="shared" si="164"/>
        <v/>
      </c>
      <c r="LU43" s="14" t="str">
        <f t="shared" si="165"/>
        <v/>
      </c>
      <c r="LV43" s="14" t="str">
        <f t="shared" si="166"/>
        <v/>
      </c>
      <c r="LW43" s="14" t="str">
        <f t="shared" si="167"/>
        <v/>
      </c>
      <c r="LX43" s="14" t="str">
        <f t="shared" si="168"/>
        <v/>
      </c>
      <c r="LY43" s="14" t="str">
        <f t="shared" si="169"/>
        <v/>
      </c>
      <c r="LZ43" s="14" t="str">
        <f t="shared" si="170"/>
        <v/>
      </c>
      <c r="MA43" s="14" t="str">
        <f t="shared" si="171"/>
        <v/>
      </c>
      <c r="MB43" s="14" t="str">
        <f t="shared" si="172"/>
        <v/>
      </c>
      <c r="MC43" s="14" t="str">
        <f t="shared" si="173"/>
        <v/>
      </c>
      <c r="MD43" s="14" t="str">
        <f t="shared" si="174"/>
        <v/>
      </c>
      <c r="ME43" s="14" t="str">
        <f t="shared" si="175"/>
        <v/>
      </c>
      <c r="MF43" s="15"/>
      <c r="MI43" s="42"/>
      <c r="MJ43" s="42"/>
      <c r="MK43" s="42"/>
      <c r="ML43" s="52" t="str">
        <f t="shared" si="193"/>
        <v/>
      </c>
      <c r="MN43" s="18" t="s">
        <v>5</v>
      </c>
    </row>
    <row r="44" spans="1:352" s="16" customFormat="1" ht="25.5">
      <c r="A44" s="50">
        <v>35</v>
      </c>
      <c r="B44" s="51" t="str">
        <f t="shared" si="176"/>
        <v/>
      </c>
      <c r="C44" s="73"/>
      <c r="D44" s="76"/>
      <c r="E44" s="76"/>
      <c r="F44" s="76"/>
      <c r="G44" s="29"/>
      <c r="H44" s="28"/>
      <c r="I44" s="29"/>
      <c r="J44" s="29"/>
      <c r="K44" s="46"/>
      <c r="L44" s="29"/>
      <c r="M44" s="46"/>
      <c r="N44" s="46"/>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82"/>
      <c r="FQ44" s="80"/>
      <c r="FR44" s="14" t="str">
        <f t="shared" si="177"/>
        <v/>
      </c>
      <c r="FS44" s="14" t="str">
        <f t="shared" si="178"/>
        <v/>
      </c>
      <c r="FT44" s="14" t="str">
        <f t="shared" si="179"/>
        <v/>
      </c>
      <c r="FU44" s="14" t="str">
        <f t="shared" si="180"/>
        <v/>
      </c>
      <c r="FV44" s="14" t="str">
        <f t="shared" si="181"/>
        <v/>
      </c>
      <c r="FW44" s="14" t="str">
        <f t="shared" si="182"/>
        <v/>
      </c>
      <c r="FX44" s="14" t="str">
        <f t="shared" si="22"/>
        <v/>
      </c>
      <c r="FY44" s="14" t="str">
        <f t="shared" si="183"/>
        <v/>
      </c>
      <c r="FZ44" s="14" t="str">
        <f t="shared" si="184"/>
        <v/>
      </c>
      <c r="GA44" s="14" t="str">
        <f t="shared" si="185"/>
        <v/>
      </c>
      <c r="GB44" s="14" t="str">
        <f t="shared" si="186"/>
        <v/>
      </c>
      <c r="GC44" s="14" t="str">
        <f t="shared" si="187"/>
        <v/>
      </c>
      <c r="GD44" s="14" t="str">
        <f t="shared" si="23"/>
        <v/>
      </c>
      <c r="GE44" s="14" t="str">
        <f t="shared" si="24"/>
        <v/>
      </c>
      <c r="GF44" s="14" t="str">
        <f t="shared" si="188"/>
        <v/>
      </c>
      <c r="GG44" s="14" t="str">
        <f t="shared" si="189"/>
        <v/>
      </c>
      <c r="GH44" s="14" t="str">
        <f t="shared" si="190"/>
        <v/>
      </c>
      <c r="GI44" s="14" t="str">
        <f t="shared" si="191"/>
        <v/>
      </c>
      <c r="GJ44" s="14" t="str">
        <f t="shared" si="192"/>
        <v/>
      </c>
      <c r="GK44" s="14" t="str">
        <f t="shared" si="25"/>
        <v/>
      </c>
      <c r="GL44" s="14" t="str">
        <f t="shared" si="26"/>
        <v/>
      </c>
      <c r="GM44" s="14" t="str">
        <f t="shared" si="27"/>
        <v/>
      </c>
      <c r="GN44" s="14" t="str">
        <f t="shared" si="28"/>
        <v/>
      </c>
      <c r="GO44" s="14" t="str">
        <f t="shared" si="29"/>
        <v/>
      </c>
      <c r="GP44" s="14" t="str">
        <f t="shared" si="30"/>
        <v/>
      </c>
      <c r="GQ44" s="14" t="str">
        <f t="shared" si="31"/>
        <v/>
      </c>
      <c r="GR44" s="14" t="str">
        <f t="shared" si="32"/>
        <v/>
      </c>
      <c r="GS44" s="14" t="str">
        <f t="shared" si="33"/>
        <v/>
      </c>
      <c r="GT44" s="14" t="str">
        <f t="shared" si="34"/>
        <v/>
      </c>
      <c r="GU44" s="14" t="str">
        <f t="shared" si="35"/>
        <v/>
      </c>
      <c r="GV44" s="14" t="str">
        <f t="shared" si="36"/>
        <v/>
      </c>
      <c r="GW44" s="14" t="str">
        <f t="shared" si="37"/>
        <v/>
      </c>
      <c r="GX44" s="14" t="str">
        <f t="shared" si="38"/>
        <v/>
      </c>
      <c r="GY44" s="14" t="str">
        <f t="shared" si="39"/>
        <v/>
      </c>
      <c r="GZ44" s="14" t="str">
        <f t="shared" si="40"/>
        <v/>
      </c>
      <c r="HA44" s="14" t="str">
        <f t="shared" si="41"/>
        <v/>
      </c>
      <c r="HB44" s="14" t="str">
        <f t="shared" si="42"/>
        <v/>
      </c>
      <c r="HC44" s="14" t="str">
        <f t="shared" si="43"/>
        <v/>
      </c>
      <c r="HD44" s="14" t="str">
        <f t="shared" si="44"/>
        <v/>
      </c>
      <c r="HE44" s="14" t="str">
        <f t="shared" si="45"/>
        <v/>
      </c>
      <c r="HF44" s="14" t="str">
        <f t="shared" si="46"/>
        <v/>
      </c>
      <c r="HG44" s="14" t="str">
        <f t="shared" si="47"/>
        <v/>
      </c>
      <c r="HH44" s="14" t="str">
        <f t="shared" si="48"/>
        <v/>
      </c>
      <c r="HI44" s="14" t="str">
        <f t="shared" si="49"/>
        <v/>
      </c>
      <c r="HJ44" s="14" t="str">
        <f t="shared" si="50"/>
        <v/>
      </c>
      <c r="HK44" s="14" t="str">
        <f t="shared" si="51"/>
        <v/>
      </c>
      <c r="HL44" s="14" t="str">
        <f t="shared" si="52"/>
        <v/>
      </c>
      <c r="HM44" s="14" t="str">
        <f t="shared" si="53"/>
        <v/>
      </c>
      <c r="HN44" s="14" t="str">
        <f t="shared" si="54"/>
        <v/>
      </c>
      <c r="HO44" s="14" t="str">
        <f t="shared" si="55"/>
        <v/>
      </c>
      <c r="HP44" s="14" t="str">
        <f t="shared" si="56"/>
        <v/>
      </c>
      <c r="HQ44" s="14" t="str">
        <f t="shared" si="57"/>
        <v/>
      </c>
      <c r="HR44" s="14" t="str">
        <f t="shared" si="58"/>
        <v/>
      </c>
      <c r="HS44" s="14" t="str">
        <f t="shared" si="59"/>
        <v/>
      </c>
      <c r="HT44" s="14" t="str">
        <f t="shared" si="60"/>
        <v/>
      </c>
      <c r="HU44" s="14" t="str">
        <f t="shared" si="61"/>
        <v/>
      </c>
      <c r="HV44" s="14" t="str">
        <f t="shared" si="62"/>
        <v/>
      </c>
      <c r="HW44" s="14" t="str">
        <f t="shared" si="63"/>
        <v/>
      </c>
      <c r="HX44" s="14" t="str">
        <f t="shared" si="64"/>
        <v/>
      </c>
      <c r="HY44" s="14" t="str">
        <f t="shared" si="65"/>
        <v/>
      </c>
      <c r="HZ44" s="14" t="str">
        <f t="shared" si="66"/>
        <v/>
      </c>
      <c r="IA44" s="14" t="str">
        <f t="shared" si="67"/>
        <v/>
      </c>
      <c r="IB44" s="14" t="str">
        <f t="shared" si="68"/>
        <v/>
      </c>
      <c r="IC44" s="14" t="str">
        <f t="shared" si="69"/>
        <v/>
      </c>
      <c r="ID44" s="14" t="str">
        <f t="shared" si="70"/>
        <v/>
      </c>
      <c r="IE44" s="14" t="str">
        <f t="shared" si="71"/>
        <v/>
      </c>
      <c r="IF44" s="14" t="str">
        <f t="shared" si="72"/>
        <v/>
      </c>
      <c r="IG44" s="14" t="str">
        <f t="shared" si="73"/>
        <v/>
      </c>
      <c r="IH44" s="14" t="str">
        <f t="shared" si="74"/>
        <v/>
      </c>
      <c r="II44" s="14" t="str">
        <f t="shared" si="75"/>
        <v/>
      </c>
      <c r="IJ44" s="14" t="str">
        <f t="shared" si="76"/>
        <v/>
      </c>
      <c r="IK44" s="14" t="str">
        <f t="shared" si="77"/>
        <v/>
      </c>
      <c r="IL44" s="14" t="str">
        <f t="shared" si="78"/>
        <v/>
      </c>
      <c r="IM44" s="14" t="str">
        <f t="shared" si="79"/>
        <v/>
      </c>
      <c r="IN44" s="14" t="str">
        <f t="shared" si="80"/>
        <v/>
      </c>
      <c r="IO44" s="14" t="str">
        <f t="shared" si="81"/>
        <v/>
      </c>
      <c r="IP44" s="14" t="str">
        <f t="shared" si="82"/>
        <v/>
      </c>
      <c r="IQ44" s="14" t="str">
        <f t="shared" si="83"/>
        <v/>
      </c>
      <c r="IR44" s="14" t="str">
        <f t="shared" si="84"/>
        <v/>
      </c>
      <c r="IS44" s="14" t="str">
        <f t="shared" si="85"/>
        <v/>
      </c>
      <c r="IT44" s="14" t="str">
        <f t="shared" si="86"/>
        <v/>
      </c>
      <c r="IU44" s="14" t="str">
        <f t="shared" si="87"/>
        <v/>
      </c>
      <c r="IV44" s="14" t="str">
        <f t="shared" si="88"/>
        <v/>
      </c>
      <c r="IW44" s="14" t="str">
        <f t="shared" si="89"/>
        <v/>
      </c>
      <c r="IX44" s="14" t="str">
        <f t="shared" si="90"/>
        <v/>
      </c>
      <c r="IY44" s="14" t="str">
        <f t="shared" si="91"/>
        <v/>
      </c>
      <c r="IZ44" s="14" t="str">
        <f t="shared" si="92"/>
        <v/>
      </c>
      <c r="JA44" s="14" t="str">
        <f t="shared" si="93"/>
        <v/>
      </c>
      <c r="JB44" s="14" t="str">
        <f t="shared" si="94"/>
        <v/>
      </c>
      <c r="JC44" s="14" t="str">
        <f t="shared" si="95"/>
        <v/>
      </c>
      <c r="JD44" s="14" t="str">
        <f t="shared" si="96"/>
        <v/>
      </c>
      <c r="JE44" s="14" t="str">
        <f t="shared" si="97"/>
        <v/>
      </c>
      <c r="JF44" s="14" t="str">
        <f t="shared" si="98"/>
        <v/>
      </c>
      <c r="JG44" s="14" t="str">
        <f t="shared" si="99"/>
        <v/>
      </c>
      <c r="JH44" s="14" t="str">
        <f t="shared" si="100"/>
        <v/>
      </c>
      <c r="JI44" s="14" t="str">
        <f t="shared" si="101"/>
        <v/>
      </c>
      <c r="JJ44" s="14" t="str">
        <f t="shared" si="102"/>
        <v/>
      </c>
      <c r="JK44" s="14" t="str">
        <f t="shared" si="103"/>
        <v/>
      </c>
      <c r="JL44" s="14" t="str">
        <f t="shared" si="104"/>
        <v/>
      </c>
      <c r="JM44" s="14" t="str">
        <f t="shared" si="105"/>
        <v/>
      </c>
      <c r="JN44" s="14" t="str">
        <f t="shared" si="106"/>
        <v/>
      </c>
      <c r="JO44" s="14" t="str">
        <f t="shared" si="107"/>
        <v/>
      </c>
      <c r="JP44" s="14" t="str">
        <f t="shared" si="108"/>
        <v/>
      </c>
      <c r="JQ44" s="14" t="str">
        <f t="shared" si="109"/>
        <v/>
      </c>
      <c r="JR44" s="14" t="str">
        <f t="shared" si="110"/>
        <v/>
      </c>
      <c r="JS44" s="14" t="str">
        <f t="shared" si="111"/>
        <v/>
      </c>
      <c r="JT44" s="14" t="str">
        <f t="shared" si="112"/>
        <v/>
      </c>
      <c r="JU44" s="14" t="str">
        <f t="shared" si="113"/>
        <v/>
      </c>
      <c r="JV44" s="14" t="str">
        <f t="shared" si="114"/>
        <v/>
      </c>
      <c r="JW44" s="14" t="str">
        <f t="shared" si="115"/>
        <v/>
      </c>
      <c r="JX44" s="14" t="str">
        <f t="shared" si="116"/>
        <v/>
      </c>
      <c r="JY44" s="14" t="str">
        <f t="shared" si="117"/>
        <v/>
      </c>
      <c r="JZ44" s="14" t="str">
        <f t="shared" si="118"/>
        <v/>
      </c>
      <c r="KA44" s="14" t="str">
        <f t="shared" si="119"/>
        <v/>
      </c>
      <c r="KB44" s="14" t="str">
        <f t="shared" si="120"/>
        <v/>
      </c>
      <c r="KC44" s="14" t="str">
        <f t="shared" si="121"/>
        <v/>
      </c>
      <c r="KD44" s="14" t="str">
        <f t="shared" si="122"/>
        <v/>
      </c>
      <c r="KE44" s="14" t="str">
        <f t="shared" si="123"/>
        <v/>
      </c>
      <c r="KF44" s="14" t="str">
        <f t="shared" si="124"/>
        <v/>
      </c>
      <c r="KG44" s="14" t="str">
        <f t="shared" si="125"/>
        <v/>
      </c>
      <c r="KH44" s="14" t="str">
        <f t="shared" si="126"/>
        <v/>
      </c>
      <c r="KI44" s="14" t="str">
        <f t="shared" si="127"/>
        <v/>
      </c>
      <c r="KJ44" s="14" t="str">
        <f t="shared" si="128"/>
        <v/>
      </c>
      <c r="KK44" s="14" t="str">
        <f t="shared" si="129"/>
        <v/>
      </c>
      <c r="KL44" s="14" t="str">
        <f t="shared" si="130"/>
        <v/>
      </c>
      <c r="KM44" s="14" t="str">
        <f t="shared" si="131"/>
        <v/>
      </c>
      <c r="KN44" s="14" t="str">
        <f t="shared" si="132"/>
        <v/>
      </c>
      <c r="KO44" s="14" t="str">
        <f t="shared" si="133"/>
        <v/>
      </c>
      <c r="KP44" s="14" t="str">
        <f t="shared" si="134"/>
        <v/>
      </c>
      <c r="KQ44" s="14" t="str">
        <f t="shared" si="135"/>
        <v/>
      </c>
      <c r="KR44" s="14" t="str">
        <f t="shared" si="136"/>
        <v/>
      </c>
      <c r="KS44" s="14" t="str">
        <f t="shared" si="137"/>
        <v/>
      </c>
      <c r="KT44" s="14" t="str">
        <f t="shared" si="138"/>
        <v/>
      </c>
      <c r="KU44" s="14" t="str">
        <f t="shared" si="139"/>
        <v/>
      </c>
      <c r="KV44" s="14" t="str">
        <f t="shared" si="140"/>
        <v/>
      </c>
      <c r="KW44" s="14" t="str">
        <f t="shared" si="141"/>
        <v/>
      </c>
      <c r="KX44" s="14" t="str">
        <f t="shared" si="142"/>
        <v/>
      </c>
      <c r="KY44" s="14" t="str">
        <f t="shared" si="143"/>
        <v/>
      </c>
      <c r="KZ44" s="14" t="str">
        <f t="shared" si="144"/>
        <v/>
      </c>
      <c r="LA44" s="14" t="str">
        <f t="shared" si="145"/>
        <v/>
      </c>
      <c r="LB44" s="14" t="str">
        <f t="shared" si="146"/>
        <v/>
      </c>
      <c r="LC44" s="14" t="str">
        <f t="shared" si="147"/>
        <v/>
      </c>
      <c r="LD44" s="14" t="str">
        <f t="shared" si="148"/>
        <v/>
      </c>
      <c r="LE44" s="14" t="str">
        <f t="shared" si="149"/>
        <v/>
      </c>
      <c r="LF44" s="14" t="str">
        <f t="shared" si="150"/>
        <v/>
      </c>
      <c r="LG44" s="14" t="str">
        <f t="shared" si="151"/>
        <v/>
      </c>
      <c r="LH44" s="14" t="str">
        <f t="shared" si="152"/>
        <v/>
      </c>
      <c r="LI44" s="14" t="str">
        <f t="shared" si="153"/>
        <v/>
      </c>
      <c r="LJ44" s="14" t="str">
        <f t="shared" si="154"/>
        <v/>
      </c>
      <c r="LK44" s="14" t="str">
        <f t="shared" si="155"/>
        <v/>
      </c>
      <c r="LL44" s="14" t="str">
        <f t="shared" si="156"/>
        <v/>
      </c>
      <c r="LM44" s="14" t="str">
        <f t="shared" si="157"/>
        <v/>
      </c>
      <c r="LN44" s="14" t="str">
        <f t="shared" si="158"/>
        <v/>
      </c>
      <c r="LO44" s="14" t="str">
        <f t="shared" si="159"/>
        <v/>
      </c>
      <c r="LP44" s="14" t="str">
        <f t="shared" si="160"/>
        <v/>
      </c>
      <c r="LQ44" s="14" t="str">
        <f t="shared" si="161"/>
        <v/>
      </c>
      <c r="LR44" s="14" t="str">
        <f t="shared" si="162"/>
        <v/>
      </c>
      <c r="LS44" s="14" t="str">
        <f t="shared" si="163"/>
        <v/>
      </c>
      <c r="LT44" s="14" t="str">
        <f t="shared" si="164"/>
        <v/>
      </c>
      <c r="LU44" s="14" t="str">
        <f t="shared" si="165"/>
        <v/>
      </c>
      <c r="LV44" s="14" t="str">
        <f t="shared" si="166"/>
        <v/>
      </c>
      <c r="LW44" s="14" t="str">
        <f t="shared" si="167"/>
        <v/>
      </c>
      <c r="LX44" s="14" t="str">
        <f t="shared" si="168"/>
        <v/>
      </c>
      <c r="LY44" s="14" t="str">
        <f t="shared" si="169"/>
        <v/>
      </c>
      <c r="LZ44" s="14" t="str">
        <f t="shared" si="170"/>
        <v/>
      </c>
      <c r="MA44" s="14" t="str">
        <f t="shared" si="171"/>
        <v/>
      </c>
      <c r="MB44" s="14" t="str">
        <f t="shared" si="172"/>
        <v/>
      </c>
      <c r="MC44" s="14" t="str">
        <f t="shared" si="173"/>
        <v/>
      </c>
      <c r="MD44" s="14" t="str">
        <f t="shared" si="174"/>
        <v/>
      </c>
      <c r="ME44" s="14" t="str">
        <f t="shared" si="175"/>
        <v/>
      </c>
      <c r="MF44" s="15"/>
      <c r="MI44" s="42"/>
      <c r="MJ44" s="42"/>
      <c r="MK44" s="42"/>
      <c r="ML44" s="52" t="str">
        <f t="shared" si="193"/>
        <v/>
      </c>
      <c r="MN44" s="18" t="s">
        <v>5</v>
      </c>
    </row>
    <row r="45" spans="1:352" s="16" customFormat="1" ht="25.5">
      <c r="A45" s="50">
        <v>36</v>
      </c>
      <c r="B45" s="51" t="str">
        <f t="shared" si="176"/>
        <v/>
      </c>
      <c r="C45" s="73"/>
      <c r="D45" s="76"/>
      <c r="E45" s="76"/>
      <c r="F45" s="76"/>
      <c r="G45" s="29"/>
      <c r="H45" s="28"/>
      <c r="I45" s="29"/>
      <c r="J45" s="29"/>
      <c r="K45" s="46"/>
      <c r="L45" s="29"/>
      <c r="M45" s="46"/>
      <c r="N45" s="46"/>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82"/>
      <c r="FQ45" s="80"/>
      <c r="FR45" s="14" t="str">
        <f t="shared" si="177"/>
        <v/>
      </c>
      <c r="FS45" s="14" t="str">
        <f t="shared" si="178"/>
        <v/>
      </c>
      <c r="FT45" s="14" t="str">
        <f t="shared" si="179"/>
        <v/>
      </c>
      <c r="FU45" s="14" t="str">
        <f t="shared" si="180"/>
        <v/>
      </c>
      <c r="FV45" s="14" t="str">
        <f t="shared" si="181"/>
        <v/>
      </c>
      <c r="FW45" s="14" t="str">
        <f t="shared" si="182"/>
        <v/>
      </c>
      <c r="FX45" s="14" t="str">
        <f t="shared" si="22"/>
        <v/>
      </c>
      <c r="FY45" s="14" t="str">
        <f t="shared" si="183"/>
        <v/>
      </c>
      <c r="FZ45" s="14" t="str">
        <f t="shared" si="184"/>
        <v/>
      </c>
      <c r="GA45" s="14" t="str">
        <f t="shared" si="185"/>
        <v/>
      </c>
      <c r="GB45" s="14" t="str">
        <f t="shared" si="186"/>
        <v/>
      </c>
      <c r="GC45" s="14" t="str">
        <f t="shared" si="187"/>
        <v/>
      </c>
      <c r="GD45" s="14" t="str">
        <f t="shared" si="23"/>
        <v/>
      </c>
      <c r="GE45" s="14" t="str">
        <f t="shared" si="24"/>
        <v/>
      </c>
      <c r="GF45" s="14" t="str">
        <f t="shared" si="188"/>
        <v/>
      </c>
      <c r="GG45" s="14" t="str">
        <f t="shared" si="189"/>
        <v/>
      </c>
      <c r="GH45" s="14" t="str">
        <f t="shared" si="190"/>
        <v/>
      </c>
      <c r="GI45" s="14" t="str">
        <f t="shared" si="191"/>
        <v/>
      </c>
      <c r="GJ45" s="14" t="str">
        <f t="shared" si="192"/>
        <v/>
      </c>
      <c r="GK45" s="14" t="str">
        <f t="shared" si="25"/>
        <v/>
      </c>
      <c r="GL45" s="14" t="str">
        <f t="shared" si="26"/>
        <v/>
      </c>
      <c r="GM45" s="14" t="str">
        <f t="shared" si="27"/>
        <v/>
      </c>
      <c r="GN45" s="14" t="str">
        <f t="shared" si="28"/>
        <v/>
      </c>
      <c r="GO45" s="14" t="str">
        <f t="shared" si="29"/>
        <v/>
      </c>
      <c r="GP45" s="14" t="str">
        <f t="shared" si="30"/>
        <v/>
      </c>
      <c r="GQ45" s="14" t="str">
        <f t="shared" si="31"/>
        <v/>
      </c>
      <c r="GR45" s="14" t="str">
        <f t="shared" si="32"/>
        <v/>
      </c>
      <c r="GS45" s="14" t="str">
        <f t="shared" si="33"/>
        <v/>
      </c>
      <c r="GT45" s="14" t="str">
        <f t="shared" si="34"/>
        <v/>
      </c>
      <c r="GU45" s="14" t="str">
        <f t="shared" si="35"/>
        <v/>
      </c>
      <c r="GV45" s="14" t="str">
        <f t="shared" si="36"/>
        <v/>
      </c>
      <c r="GW45" s="14" t="str">
        <f t="shared" si="37"/>
        <v/>
      </c>
      <c r="GX45" s="14" t="str">
        <f t="shared" si="38"/>
        <v/>
      </c>
      <c r="GY45" s="14" t="str">
        <f t="shared" si="39"/>
        <v/>
      </c>
      <c r="GZ45" s="14" t="str">
        <f t="shared" si="40"/>
        <v/>
      </c>
      <c r="HA45" s="14" t="str">
        <f t="shared" si="41"/>
        <v/>
      </c>
      <c r="HB45" s="14" t="str">
        <f t="shared" si="42"/>
        <v/>
      </c>
      <c r="HC45" s="14" t="str">
        <f t="shared" si="43"/>
        <v/>
      </c>
      <c r="HD45" s="14" t="str">
        <f t="shared" si="44"/>
        <v/>
      </c>
      <c r="HE45" s="14" t="str">
        <f t="shared" si="45"/>
        <v/>
      </c>
      <c r="HF45" s="14" t="str">
        <f t="shared" si="46"/>
        <v/>
      </c>
      <c r="HG45" s="14" t="str">
        <f t="shared" si="47"/>
        <v/>
      </c>
      <c r="HH45" s="14" t="str">
        <f t="shared" si="48"/>
        <v/>
      </c>
      <c r="HI45" s="14" t="str">
        <f t="shared" si="49"/>
        <v/>
      </c>
      <c r="HJ45" s="14" t="str">
        <f t="shared" si="50"/>
        <v/>
      </c>
      <c r="HK45" s="14" t="str">
        <f t="shared" si="51"/>
        <v/>
      </c>
      <c r="HL45" s="14" t="str">
        <f t="shared" si="52"/>
        <v/>
      </c>
      <c r="HM45" s="14" t="str">
        <f t="shared" si="53"/>
        <v/>
      </c>
      <c r="HN45" s="14" t="str">
        <f t="shared" si="54"/>
        <v/>
      </c>
      <c r="HO45" s="14" t="str">
        <f t="shared" si="55"/>
        <v/>
      </c>
      <c r="HP45" s="14" t="str">
        <f t="shared" si="56"/>
        <v/>
      </c>
      <c r="HQ45" s="14" t="str">
        <f t="shared" si="57"/>
        <v/>
      </c>
      <c r="HR45" s="14" t="str">
        <f t="shared" si="58"/>
        <v/>
      </c>
      <c r="HS45" s="14" t="str">
        <f t="shared" si="59"/>
        <v/>
      </c>
      <c r="HT45" s="14" t="str">
        <f t="shared" si="60"/>
        <v/>
      </c>
      <c r="HU45" s="14" t="str">
        <f t="shared" si="61"/>
        <v/>
      </c>
      <c r="HV45" s="14" t="str">
        <f t="shared" si="62"/>
        <v/>
      </c>
      <c r="HW45" s="14" t="str">
        <f t="shared" si="63"/>
        <v/>
      </c>
      <c r="HX45" s="14" t="str">
        <f t="shared" si="64"/>
        <v/>
      </c>
      <c r="HY45" s="14" t="str">
        <f t="shared" si="65"/>
        <v/>
      </c>
      <c r="HZ45" s="14" t="str">
        <f t="shared" si="66"/>
        <v/>
      </c>
      <c r="IA45" s="14" t="str">
        <f t="shared" si="67"/>
        <v/>
      </c>
      <c r="IB45" s="14" t="str">
        <f t="shared" si="68"/>
        <v/>
      </c>
      <c r="IC45" s="14" t="str">
        <f t="shared" si="69"/>
        <v/>
      </c>
      <c r="ID45" s="14" t="str">
        <f t="shared" si="70"/>
        <v/>
      </c>
      <c r="IE45" s="14" t="str">
        <f t="shared" si="71"/>
        <v/>
      </c>
      <c r="IF45" s="14" t="str">
        <f t="shared" si="72"/>
        <v/>
      </c>
      <c r="IG45" s="14" t="str">
        <f t="shared" si="73"/>
        <v/>
      </c>
      <c r="IH45" s="14" t="str">
        <f t="shared" si="74"/>
        <v/>
      </c>
      <c r="II45" s="14" t="str">
        <f t="shared" si="75"/>
        <v/>
      </c>
      <c r="IJ45" s="14" t="str">
        <f t="shared" si="76"/>
        <v/>
      </c>
      <c r="IK45" s="14" t="str">
        <f t="shared" si="77"/>
        <v/>
      </c>
      <c r="IL45" s="14" t="str">
        <f t="shared" si="78"/>
        <v/>
      </c>
      <c r="IM45" s="14" t="str">
        <f t="shared" si="79"/>
        <v/>
      </c>
      <c r="IN45" s="14" t="str">
        <f t="shared" si="80"/>
        <v/>
      </c>
      <c r="IO45" s="14" t="str">
        <f t="shared" si="81"/>
        <v/>
      </c>
      <c r="IP45" s="14" t="str">
        <f t="shared" si="82"/>
        <v/>
      </c>
      <c r="IQ45" s="14" t="str">
        <f t="shared" si="83"/>
        <v/>
      </c>
      <c r="IR45" s="14" t="str">
        <f t="shared" si="84"/>
        <v/>
      </c>
      <c r="IS45" s="14" t="str">
        <f t="shared" si="85"/>
        <v/>
      </c>
      <c r="IT45" s="14" t="str">
        <f t="shared" si="86"/>
        <v/>
      </c>
      <c r="IU45" s="14" t="str">
        <f t="shared" si="87"/>
        <v/>
      </c>
      <c r="IV45" s="14" t="str">
        <f t="shared" si="88"/>
        <v/>
      </c>
      <c r="IW45" s="14" t="str">
        <f t="shared" si="89"/>
        <v/>
      </c>
      <c r="IX45" s="14" t="str">
        <f t="shared" si="90"/>
        <v/>
      </c>
      <c r="IY45" s="14" t="str">
        <f t="shared" si="91"/>
        <v/>
      </c>
      <c r="IZ45" s="14" t="str">
        <f t="shared" si="92"/>
        <v/>
      </c>
      <c r="JA45" s="14" t="str">
        <f t="shared" si="93"/>
        <v/>
      </c>
      <c r="JB45" s="14" t="str">
        <f t="shared" si="94"/>
        <v/>
      </c>
      <c r="JC45" s="14" t="str">
        <f t="shared" si="95"/>
        <v/>
      </c>
      <c r="JD45" s="14" t="str">
        <f t="shared" si="96"/>
        <v/>
      </c>
      <c r="JE45" s="14" t="str">
        <f t="shared" si="97"/>
        <v/>
      </c>
      <c r="JF45" s="14" t="str">
        <f t="shared" si="98"/>
        <v/>
      </c>
      <c r="JG45" s="14" t="str">
        <f t="shared" si="99"/>
        <v/>
      </c>
      <c r="JH45" s="14" t="str">
        <f t="shared" si="100"/>
        <v/>
      </c>
      <c r="JI45" s="14" t="str">
        <f t="shared" si="101"/>
        <v/>
      </c>
      <c r="JJ45" s="14" t="str">
        <f t="shared" si="102"/>
        <v/>
      </c>
      <c r="JK45" s="14" t="str">
        <f t="shared" si="103"/>
        <v/>
      </c>
      <c r="JL45" s="14" t="str">
        <f t="shared" si="104"/>
        <v/>
      </c>
      <c r="JM45" s="14" t="str">
        <f t="shared" si="105"/>
        <v/>
      </c>
      <c r="JN45" s="14" t="str">
        <f t="shared" si="106"/>
        <v/>
      </c>
      <c r="JO45" s="14" t="str">
        <f t="shared" si="107"/>
        <v/>
      </c>
      <c r="JP45" s="14" t="str">
        <f t="shared" si="108"/>
        <v/>
      </c>
      <c r="JQ45" s="14" t="str">
        <f t="shared" si="109"/>
        <v/>
      </c>
      <c r="JR45" s="14" t="str">
        <f t="shared" si="110"/>
        <v/>
      </c>
      <c r="JS45" s="14" t="str">
        <f t="shared" si="111"/>
        <v/>
      </c>
      <c r="JT45" s="14" t="str">
        <f t="shared" si="112"/>
        <v/>
      </c>
      <c r="JU45" s="14" t="str">
        <f t="shared" si="113"/>
        <v/>
      </c>
      <c r="JV45" s="14" t="str">
        <f t="shared" si="114"/>
        <v/>
      </c>
      <c r="JW45" s="14" t="str">
        <f t="shared" si="115"/>
        <v/>
      </c>
      <c r="JX45" s="14" t="str">
        <f t="shared" si="116"/>
        <v/>
      </c>
      <c r="JY45" s="14" t="str">
        <f t="shared" si="117"/>
        <v/>
      </c>
      <c r="JZ45" s="14" t="str">
        <f t="shared" si="118"/>
        <v/>
      </c>
      <c r="KA45" s="14" t="str">
        <f t="shared" si="119"/>
        <v/>
      </c>
      <c r="KB45" s="14" t="str">
        <f t="shared" si="120"/>
        <v/>
      </c>
      <c r="KC45" s="14" t="str">
        <f t="shared" si="121"/>
        <v/>
      </c>
      <c r="KD45" s="14" t="str">
        <f t="shared" si="122"/>
        <v/>
      </c>
      <c r="KE45" s="14" t="str">
        <f t="shared" si="123"/>
        <v/>
      </c>
      <c r="KF45" s="14" t="str">
        <f t="shared" si="124"/>
        <v/>
      </c>
      <c r="KG45" s="14" t="str">
        <f t="shared" si="125"/>
        <v/>
      </c>
      <c r="KH45" s="14" t="str">
        <f t="shared" si="126"/>
        <v/>
      </c>
      <c r="KI45" s="14" t="str">
        <f t="shared" si="127"/>
        <v/>
      </c>
      <c r="KJ45" s="14" t="str">
        <f t="shared" si="128"/>
        <v/>
      </c>
      <c r="KK45" s="14" t="str">
        <f t="shared" si="129"/>
        <v/>
      </c>
      <c r="KL45" s="14" t="str">
        <f t="shared" si="130"/>
        <v/>
      </c>
      <c r="KM45" s="14" t="str">
        <f t="shared" si="131"/>
        <v/>
      </c>
      <c r="KN45" s="14" t="str">
        <f t="shared" si="132"/>
        <v/>
      </c>
      <c r="KO45" s="14" t="str">
        <f t="shared" si="133"/>
        <v/>
      </c>
      <c r="KP45" s="14" t="str">
        <f t="shared" si="134"/>
        <v/>
      </c>
      <c r="KQ45" s="14" t="str">
        <f t="shared" si="135"/>
        <v/>
      </c>
      <c r="KR45" s="14" t="str">
        <f t="shared" si="136"/>
        <v/>
      </c>
      <c r="KS45" s="14" t="str">
        <f t="shared" si="137"/>
        <v/>
      </c>
      <c r="KT45" s="14" t="str">
        <f t="shared" si="138"/>
        <v/>
      </c>
      <c r="KU45" s="14" t="str">
        <f t="shared" si="139"/>
        <v/>
      </c>
      <c r="KV45" s="14" t="str">
        <f t="shared" si="140"/>
        <v/>
      </c>
      <c r="KW45" s="14" t="str">
        <f t="shared" si="141"/>
        <v/>
      </c>
      <c r="KX45" s="14" t="str">
        <f t="shared" si="142"/>
        <v/>
      </c>
      <c r="KY45" s="14" t="str">
        <f t="shared" si="143"/>
        <v/>
      </c>
      <c r="KZ45" s="14" t="str">
        <f t="shared" si="144"/>
        <v/>
      </c>
      <c r="LA45" s="14" t="str">
        <f t="shared" si="145"/>
        <v/>
      </c>
      <c r="LB45" s="14" t="str">
        <f t="shared" si="146"/>
        <v/>
      </c>
      <c r="LC45" s="14" t="str">
        <f t="shared" si="147"/>
        <v/>
      </c>
      <c r="LD45" s="14" t="str">
        <f t="shared" si="148"/>
        <v/>
      </c>
      <c r="LE45" s="14" t="str">
        <f t="shared" si="149"/>
        <v/>
      </c>
      <c r="LF45" s="14" t="str">
        <f t="shared" si="150"/>
        <v/>
      </c>
      <c r="LG45" s="14" t="str">
        <f t="shared" si="151"/>
        <v/>
      </c>
      <c r="LH45" s="14" t="str">
        <f t="shared" si="152"/>
        <v/>
      </c>
      <c r="LI45" s="14" t="str">
        <f t="shared" si="153"/>
        <v/>
      </c>
      <c r="LJ45" s="14" t="str">
        <f t="shared" si="154"/>
        <v/>
      </c>
      <c r="LK45" s="14" t="str">
        <f t="shared" si="155"/>
        <v/>
      </c>
      <c r="LL45" s="14" t="str">
        <f t="shared" si="156"/>
        <v/>
      </c>
      <c r="LM45" s="14" t="str">
        <f t="shared" si="157"/>
        <v/>
      </c>
      <c r="LN45" s="14" t="str">
        <f t="shared" si="158"/>
        <v/>
      </c>
      <c r="LO45" s="14" t="str">
        <f t="shared" si="159"/>
        <v/>
      </c>
      <c r="LP45" s="14" t="str">
        <f t="shared" si="160"/>
        <v/>
      </c>
      <c r="LQ45" s="14" t="str">
        <f t="shared" si="161"/>
        <v/>
      </c>
      <c r="LR45" s="14" t="str">
        <f t="shared" si="162"/>
        <v/>
      </c>
      <c r="LS45" s="14" t="str">
        <f t="shared" si="163"/>
        <v/>
      </c>
      <c r="LT45" s="14" t="str">
        <f t="shared" si="164"/>
        <v/>
      </c>
      <c r="LU45" s="14" t="str">
        <f t="shared" si="165"/>
        <v/>
      </c>
      <c r="LV45" s="14" t="str">
        <f t="shared" si="166"/>
        <v/>
      </c>
      <c r="LW45" s="14" t="str">
        <f t="shared" si="167"/>
        <v/>
      </c>
      <c r="LX45" s="14" t="str">
        <f t="shared" si="168"/>
        <v/>
      </c>
      <c r="LY45" s="14" t="str">
        <f t="shared" si="169"/>
        <v/>
      </c>
      <c r="LZ45" s="14" t="str">
        <f t="shared" si="170"/>
        <v/>
      </c>
      <c r="MA45" s="14" t="str">
        <f t="shared" si="171"/>
        <v/>
      </c>
      <c r="MB45" s="14" t="str">
        <f t="shared" si="172"/>
        <v/>
      </c>
      <c r="MC45" s="14" t="str">
        <f t="shared" si="173"/>
        <v/>
      </c>
      <c r="MD45" s="14" t="str">
        <f t="shared" si="174"/>
        <v/>
      </c>
      <c r="ME45" s="14" t="str">
        <f t="shared" si="175"/>
        <v/>
      </c>
      <c r="MF45" s="15"/>
      <c r="MI45" s="42"/>
      <c r="MJ45" s="42"/>
      <c r="MK45" s="42"/>
      <c r="ML45" s="52" t="str">
        <f t="shared" si="193"/>
        <v/>
      </c>
      <c r="MN45" s="18" t="s">
        <v>5</v>
      </c>
    </row>
    <row r="46" spans="1:352" s="16" customFormat="1" ht="25.5">
      <c r="A46" s="50">
        <v>37</v>
      </c>
      <c r="B46" s="51" t="str">
        <f t="shared" si="176"/>
        <v/>
      </c>
      <c r="C46" s="73"/>
      <c r="D46" s="76"/>
      <c r="E46" s="76"/>
      <c r="F46" s="76"/>
      <c r="G46" s="29"/>
      <c r="H46" s="28"/>
      <c r="I46" s="29"/>
      <c r="J46" s="29"/>
      <c r="K46" s="46"/>
      <c r="L46" s="29"/>
      <c r="M46" s="46"/>
      <c r="N46" s="46"/>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82"/>
      <c r="FQ46" s="80"/>
      <c r="FR46" s="14" t="str">
        <f t="shared" si="177"/>
        <v/>
      </c>
      <c r="FS46" s="14" t="str">
        <f t="shared" si="178"/>
        <v/>
      </c>
      <c r="FT46" s="14" t="str">
        <f t="shared" si="179"/>
        <v/>
      </c>
      <c r="FU46" s="14" t="str">
        <f t="shared" si="180"/>
        <v/>
      </c>
      <c r="FV46" s="14" t="str">
        <f t="shared" si="181"/>
        <v/>
      </c>
      <c r="FW46" s="14" t="str">
        <f t="shared" si="182"/>
        <v/>
      </c>
      <c r="FX46" s="14" t="str">
        <f t="shared" si="22"/>
        <v/>
      </c>
      <c r="FY46" s="14" t="str">
        <f t="shared" si="183"/>
        <v/>
      </c>
      <c r="FZ46" s="14" t="str">
        <f t="shared" si="184"/>
        <v/>
      </c>
      <c r="GA46" s="14" t="str">
        <f t="shared" si="185"/>
        <v/>
      </c>
      <c r="GB46" s="14" t="str">
        <f t="shared" si="186"/>
        <v/>
      </c>
      <c r="GC46" s="14" t="str">
        <f t="shared" si="187"/>
        <v/>
      </c>
      <c r="GD46" s="14" t="str">
        <f t="shared" si="23"/>
        <v/>
      </c>
      <c r="GE46" s="14" t="str">
        <f t="shared" si="24"/>
        <v/>
      </c>
      <c r="GF46" s="14" t="str">
        <f t="shared" si="188"/>
        <v/>
      </c>
      <c r="GG46" s="14" t="str">
        <f t="shared" si="189"/>
        <v/>
      </c>
      <c r="GH46" s="14" t="str">
        <f t="shared" si="190"/>
        <v/>
      </c>
      <c r="GI46" s="14" t="str">
        <f t="shared" si="191"/>
        <v/>
      </c>
      <c r="GJ46" s="14" t="str">
        <f t="shared" si="192"/>
        <v/>
      </c>
      <c r="GK46" s="14" t="str">
        <f t="shared" si="25"/>
        <v/>
      </c>
      <c r="GL46" s="14" t="str">
        <f t="shared" si="26"/>
        <v/>
      </c>
      <c r="GM46" s="14" t="str">
        <f t="shared" si="27"/>
        <v/>
      </c>
      <c r="GN46" s="14" t="str">
        <f t="shared" si="28"/>
        <v/>
      </c>
      <c r="GO46" s="14" t="str">
        <f t="shared" si="29"/>
        <v/>
      </c>
      <c r="GP46" s="14" t="str">
        <f t="shared" si="30"/>
        <v/>
      </c>
      <c r="GQ46" s="14" t="str">
        <f t="shared" si="31"/>
        <v/>
      </c>
      <c r="GR46" s="14" t="str">
        <f t="shared" si="32"/>
        <v/>
      </c>
      <c r="GS46" s="14" t="str">
        <f t="shared" si="33"/>
        <v/>
      </c>
      <c r="GT46" s="14" t="str">
        <f t="shared" si="34"/>
        <v/>
      </c>
      <c r="GU46" s="14" t="str">
        <f t="shared" si="35"/>
        <v/>
      </c>
      <c r="GV46" s="14" t="str">
        <f t="shared" si="36"/>
        <v/>
      </c>
      <c r="GW46" s="14" t="str">
        <f t="shared" si="37"/>
        <v/>
      </c>
      <c r="GX46" s="14" t="str">
        <f t="shared" si="38"/>
        <v/>
      </c>
      <c r="GY46" s="14" t="str">
        <f t="shared" si="39"/>
        <v/>
      </c>
      <c r="GZ46" s="14" t="str">
        <f t="shared" si="40"/>
        <v/>
      </c>
      <c r="HA46" s="14" t="str">
        <f t="shared" si="41"/>
        <v/>
      </c>
      <c r="HB46" s="14" t="str">
        <f t="shared" si="42"/>
        <v/>
      </c>
      <c r="HC46" s="14" t="str">
        <f t="shared" si="43"/>
        <v/>
      </c>
      <c r="HD46" s="14" t="str">
        <f t="shared" si="44"/>
        <v/>
      </c>
      <c r="HE46" s="14" t="str">
        <f t="shared" si="45"/>
        <v/>
      </c>
      <c r="HF46" s="14" t="str">
        <f t="shared" si="46"/>
        <v/>
      </c>
      <c r="HG46" s="14" t="str">
        <f t="shared" si="47"/>
        <v/>
      </c>
      <c r="HH46" s="14" t="str">
        <f t="shared" si="48"/>
        <v/>
      </c>
      <c r="HI46" s="14" t="str">
        <f t="shared" si="49"/>
        <v/>
      </c>
      <c r="HJ46" s="14" t="str">
        <f t="shared" si="50"/>
        <v/>
      </c>
      <c r="HK46" s="14" t="str">
        <f t="shared" si="51"/>
        <v/>
      </c>
      <c r="HL46" s="14" t="str">
        <f t="shared" si="52"/>
        <v/>
      </c>
      <c r="HM46" s="14" t="str">
        <f t="shared" si="53"/>
        <v/>
      </c>
      <c r="HN46" s="14" t="str">
        <f t="shared" si="54"/>
        <v/>
      </c>
      <c r="HO46" s="14" t="str">
        <f t="shared" si="55"/>
        <v/>
      </c>
      <c r="HP46" s="14" t="str">
        <f t="shared" si="56"/>
        <v/>
      </c>
      <c r="HQ46" s="14" t="str">
        <f t="shared" si="57"/>
        <v/>
      </c>
      <c r="HR46" s="14" t="str">
        <f t="shared" si="58"/>
        <v/>
      </c>
      <c r="HS46" s="14" t="str">
        <f t="shared" si="59"/>
        <v/>
      </c>
      <c r="HT46" s="14" t="str">
        <f t="shared" si="60"/>
        <v/>
      </c>
      <c r="HU46" s="14" t="str">
        <f t="shared" si="61"/>
        <v/>
      </c>
      <c r="HV46" s="14" t="str">
        <f t="shared" si="62"/>
        <v/>
      </c>
      <c r="HW46" s="14" t="str">
        <f t="shared" si="63"/>
        <v/>
      </c>
      <c r="HX46" s="14" t="str">
        <f t="shared" si="64"/>
        <v/>
      </c>
      <c r="HY46" s="14" t="str">
        <f t="shared" si="65"/>
        <v/>
      </c>
      <c r="HZ46" s="14" t="str">
        <f t="shared" si="66"/>
        <v/>
      </c>
      <c r="IA46" s="14" t="str">
        <f t="shared" si="67"/>
        <v/>
      </c>
      <c r="IB46" s="14" t="str">
        <f t="shared" si="68"/>
        <v/>
      </c>
      <c r="IC46" s="14" t="str">
        <f t="shared" si="69"/>
        <v/>
      </c>
      <c r="ID46" s="14" t="str">
        <f t="shared" si="70"/>
        <v/>
      </c>
      <c r="IE46" s="14" t="str">
        <f t="shared" si="71"/>
        <v/>
      </c>
      <c r="IF46" s="14" t="str">
        <f t="shared" si="72"/>
        <v/>
      </c>
      <c r="IG46" s="14" t="str">
        <f t="shared" si="73"/>
        <v/>
      </c>
      <c r="IH46" s="14" t="str">
        <f t="shared" si="74"/>
        <v/>
      </c>
      <c r="II46" s="14" t="str">
        <f t="shared" si="75"/>
        <v/>
      </c>
      <c r="IJ46" s="14" t="str">
        <f t="shared" si="76"/>
        <v/>
      </c>
      <c r="IK46" s="14" t="str">
        <f t="shared" si="77"/>
        <v/>
      </c>
      <c r="IL46" s="14" t="str">
        <f t="shared" si="78"/>
        <v/>
      </c>
      <c r="IM46" s="14" t="str">
        <f t="shared" si="79"/>
        <v/>
      </c>
      <c r="IN46" s="14" t="str">
        <f t="shared" si="80"/>
        <v/>
      </c>
      <c r="IO46" s="14" t="str">
        <f t="shared" si="81"/>
        <v/>
      </c>
      <c r="IP46" s="14" t="str">
        <f t="shared" si="82"/>
        <v/>
      </c>
      <c r="IQ46" s="14" t="str">
        <f t="shared" si="83"/>
        <v/>
      </c>
      <c r="IR46" s="14" t="str">
        <f t="shared" si="84"/>
        <v/>
      </c>
      <c r="IS46" s="14" t="str">
        <f t="shared" si="85"/>
        <v/>
      </c>
      <c r="IT46" s="14" t="str">
        <f t="shared" si="86"/>
        <v/>
      </c>
      <c r="IU46" s="14" t="str">
        <f t="shared" si="87"/>
        <v/>
      </c>
      <c r="IV46" s="14" t="str">
        <f t="shared" si="88"/>
        <v/>
      </c>
      <c r="IW46" s="14" t="str">
        <f t="shared" si="89"/>
        <v/>
      </c>
      <c r="IX46" s="14" t="str">
        <f t="shared" si="90"/>
        <v/>
      </c>
      <c r="IY46" s="14" t="str">
        <f t="shared" si="91"/>
        <v/>
      </c>
      <c r="IZ46" s="14" t="str">
        <f t="shared" si="92"/>
        <v/>
      </c>
      <c r="JA46" s="14" t="str">
        <f t="shared" si="93"/>
        <v/>
      </c>
      <c r="JB46" s="14" t="str">
        <f t="shared" si="94"/>
        <v/>
      </c>
      <c r="JC46" s="14" t="str">
        <f t="shared" si="95"/>
        <v/>
      </c>
      <c r="JD46" s="14" t="str">
        <f t="shared" si="96"/>
        <v/>
      </c>
      <c r="JE46" s="14" t="str">
        <f t="shared" si="97"/>
        <v/>
      </c>
      <c r="JF46" s="14" t="str">
        <f t="shared" si="98"/>
        <v/>
      </c>
      <c r="JG46" s="14" t="str">
        <f t="shared" si="99"/>
        <v/>
      </c>
      <c r="JH46" s="14" t="str">
        <f t="shared" si="100"/>
        <v/>
      </c>
      <c r="JI46" s="14" t="str">
        <f t="shared" si="101"/>
        <v/>
      </c>
      <c r="JJ46" s="14" t="str">
        <f t="shared" si="102"/>
        <v/>
      </c>
      <c r="JK46" s="14" t="str">
        <f t="shared" si="103"/>
        <v/>
      </c>
      <c r="JL46" s="14" t="str">
        <f t="shared" si="104"/>
        <v/>
      </c>
      <c r="JM46" s="14" t="str">
        <f t="shared" si="105"/>
        <v/>
      </c>
      <c r="JN46" s="14" t="str">
        <f t="shared" si="106"/>
        <v/>
      </c>
      <c r="JO46" s="14" t="str">
        <f t="shared" si="107"/>
        <v/>
      </c>
      <c r="JP46" s="14" t="str">
        <f t="shared" si="108"/>
        <v/>
      </c>
      <c r="JQ46" s="14" t="str">
        <f t="shared" si="109"/>
        <v/>
      </c>
      <c r="JR46" s="14" t="str">
        <f t="shared" si="110"/>
        <v/>
      </c>
      <c r="JS46" s="14" t="str">
        <f t="shared" si="111"/>
        <v/>
      </c>
      <c r="JT46" s="14" t="str">
        <f t="shared" si="112"/>
        <v/>
      </c>
      <c r="JU46" s="14" t="str">
        <f t="shared" si="113"/>
        <v/>
      </c>
      <c r="JV46" s="14" t="str">
        <f t="shared" si="114"/>
        <v/>
      </c>
      <c r="JW46" s="14" t="str">
        <f t="shared" si="115"/>
        <v/>
      </c>
      <c r="JX46" s="14" t="str">
        <f t="shared" si="116"/>
        <v/>
      </c>
      <c r="JY46" s="14" t="str">
        <f t="shared" si="117"/>
        <v/>
      </c>
      <c r="JZ46" s="14" t="str">
        <f t="shared" si="118"/>
        <v/>
      </c>
      <c r="KA46" s="14" t="str">
        <f t="shared" si="119"/>
        <v/>
      </c>
      <c r="KB46" s="14" t="str">
        <f t="shared" si="120"/>
        <v/>
      </c>
      <c r="KC46" s="14" t="str">
        <f t="shared" si="121"/>
        <v/>
      </c>
      <c r="KD46" s="14" t="str">
        <f t="shared" si="122"/>
        <v/>
      </c>
      <c r="KE46" s="14" t="str">
        <f t="shared" si="123"/>
        <v/>
      </c>
      <c r="KF46" s="14" t="str">
        <f t="shared" si="124"/>
        <v/>
      </c>
      <c r="KG46" s="14" t="str">
        <f t="shared" si="125"/>
        <v/>
      </c>
      <c r="KH46" s="14" t="str">
        <f t="shared" si="126"/>
        <v/>
      </c>
      <c r="KI46" s="14" t="str">
        <f t="shared" si="127"/>
        <v/>
      </c>
      <c r="KJ46" s="14" t="str">
        <f t="shared" si="128"/>
        <v/>
      </c>
      <c r="KK46" s="14" t="str">
        <f t="shared" si="129"/>
        <v/>
      </c>
      <c r="KL46" s="14" t="str">
        <f t="shared" si="130"/>
        <v/>
      </c>
      <c r="KM46" s="14" t="str">
        <f t="shared" si="131"/>
        <v/>
      </c>
      <c r="KN46" s="14" t="str">
        <f t="shared" si="132"/>
        <v/>
      </c>
      <c r="KO46" s="14" t="str">
        <f t="shared" si="133"/>
        <v/>
      </c>
      <c r="KP46" s="14" t="str">
        <f t="shared" si="134"/>
        <v/>
      </c>
      <c r="KQ46" s="14" t="str">
        <f t="shared" si="135"/>
        <v/>
      </c>
      <c r="KR46" s="14" t="str">
        <f t="shared" si="136"/>
        <v/>
      </c>
      <c r="KS46" s="14" t="str">
        <f t="shared" si="137"/>
        <v/>
      </c>
      <c r="KT46" s="14" t="str">
        <f t="shared" si="138"/>
        <v/>
      </c>
      <c r="KU46" s="14" t="str">
        <f t="shared" si="139"/>
        <v/>
      </c>
      <c r="KV46" s="14" t="str">
        <f t="shared" si="140"/>
        <v/>
      </c>
      <c r="KW46" s="14" t="str">
        <f t="shared" si="141"/>
        <v/>
      </c>
      <c r="KX46" s="14" t="str">
        <f t="shared" si="142"/>
        <v/>
      </c>
      <c r="KY46" s="14" t="str">
        <f t="shared" si="143"/>
        <v/>
      </c>
      <c r="KZ46" s="14" t="str">
        <f t="shared" si="144"/>
        <v/>
      </c>
      <c r="LA46" s="14" t="str">
        <f t="shared" si="145"/>
        <v/>
      </c>
      <c r="LB46" s="14" t="str">
        <f t="shared" si="146"/>
        <v/>
      </c>
      <c r="LC46" s="14" t="str">
        <f t="shared" si="147"/>
        <v/>
      </c>
      <c r="LD46" s="14" t="str">
        <f t="shared" si="148"/>
        <v/>
      </c>
      <c r="LE46" s="14" t="str">
        <f t="shared" si="149"/>
        <v/>
      </c>
      <c r="LF46" s="14" t="str">
        <f t="shared" si="150"/>
        <v/>
      </c>
      <c r="LG46" s="14" t="str">
        <f t="shared" si="151"/>
        <v/>
      </c>
      <c r="LH46" s="14" t="str">
        <f t="shared" si="152"/>
        <v/>
      </c>
      <c r="LI46" s="14" t="str">
        <f t="shared" si="153"/>
        <v/>
      </c>
      <c r="LJ46" s="14" t="str">
        <f t="shared" si="154"/>
        <v/>
      </c>
      <c r="LK46" s="14" t="str">
        <f t="shared" si="155"/>
        <v/>
      </c>
      <c r="LL46" s="14" t="str">
        <f t="shared" si="156"/>
        <v/>
      </c>
      <c r="LM46" s="14" t="str">
        <f t="shared" si="157"/>
        <v/>
      </c>
      <c r="LN46" s="14" t="str">
        <f t="shared" si="158"/>
        <v/>
      </c>
      <c r="LO46" s="14" t="str">
        <f t="shared" si="159"/>
        <v/>
      </c>
      <c r="LP46" s="14" t="str">
        <f t="shared" si="160"/>
        <v/>
      </c>
      <c r="LQ46" s="14" t="str">
        <f t="shared" si="161"/>
        <v/>
      </c>
      <c r="LR46" s="14" t="str">
        <f t="shared" si="162"/>
        <v/>
      </c>
      <c r="LS46" s="14" t="str">
        <f t="shared" si="163"/>
        <v/>
      </c>
      <c r="LT46" s="14" t="str">
        <f t="shared" si="164"/>
        <v/>
      </c>
      <c r="LU46" s="14" t="str">
        <f t="shared" si="165"/>
        <v/>
      </c>
      <c r="LV46" s="14" t="str">
        <f t="shared" si="166"/>
        <v/>
      </c>
      <c r="LW46" s="14" t="str">
        <f t="shared" si="167"/>
        <v/>
      </c>
      <c r="LX46" s="14" t="str">
        <f t="shared" si="168"/>
        <v/>
      </c>
      <c r="LY46" s="14" t="str">
        <f t="shared" si="169"/>
        <v/>
      </c>
      <c r="LZ46" s="14" t="str">
        <f t="shared" si="170"/>
        <v/>
      </c>
      <c r="MA46" s="14" t="str">
        <f t="shared" si="171"/>
        <v/>
      </c>
      <c r="MB46" s="14" t="str">
        <f t="shared" si="172"/>
        <v/>
      </c>
      <c r="MC46" s="14" t="str">
        <f t="shared" si="173"/>
        <v/>
      </c>
      <c r="MD46" s="14" t="str">
        <f t="shared" si="174"/>
        <v/>
      </c>
      <c r="ME46" s="14" t="str">
        <f t="shared" si="175"/>
        <v/>
      </c>
      <c r="MF46" s="15"/>
      <c r="MI46" s="42"/>
      <c r="MJ46" s="42"/>
      <c r="MK46" s="42"/>
      <c r="ML46" s="52" t="str">
        <f t="shared" si="193"/>
        <v/>
      </c>
      <c r="MN46" s="18" t="s">
        <v>5</v>
      </c>
    </row>
    <row r="47" spans="1:352" s="16" customFormat="1" ht="25.5">
      <c r="A47" s="50">
        <v>38</v>
      </c>
      <c r="B47" s="51" t="str">
        <f t="shared" si="176"/>
        <v/>
      </c>
      <c r="C47" s="73"/>
      <c r="D47" s="76"/>
      <c r="E47" s="76"/>
      <c r="F47" s="76"/>
      <c r="G47" s="29"/>
      <c r="H47" s="28"/>
      <c r="I47" s="29"/>
      <c r="J47" s="29"/>
      <c r="K47" s="46"/>
      <c r="L47" s="29"/>
      <c r="M47" s="46"/>
      <c r="N47" s="46"/>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82"/>
      <c r="FQ47" s="80"/>
      <c r="FR47" s="14" t="str">
        <f t="shared" si="177"/>
        <v/>
      </c>
      <c r="FS47" s="14" t="str">
        <f t="shared" si="178"/>
        <v/>
      </c>
      <c r="FT47" s="14" t="str">
        <f t="shared" si="179"/>
        <v/>
      </c>
      <c r="FU47" s="14" t="str">
        <f t="shared" si="180"/>
        <v/>
      </c>
      <c r="FV47" s="14" t="str">
        <f t="shared" si="181"/>
        <v/>
      </c>
      <c r="FW47" s="14" t="str">
        <f t="shared" si="182"/>
        <v/>
      </c>
      <c r="FX47" s="14" t="str">
        <f t="shared" si="22"/>
        <v/>
      </c>
      <c r="FY47" s="14" t="str">
        <f t="shared" si="183"/>
        <v/>
      </c>
      <c r="FZ47" s="14" t="str">
        <f t="shared" si="184"/>
        <v/>
      </c>
      <c r="GA47" s="14" t="str">
        <f t="shared" si="185"/>
        <v/>
      </c>
      <c r="GB47" s="14" t="str">
        <f t="shared" si="186"/>
        <v/>
      </c>
      <c r="GC47" s="14" t="str">
        <f t="shared" si="187"/>
        <v/>
      </c>
      <c r="GD47" s="14" t="str">
        <f t="shared" si="23"/>
        <v/>
      </c>
      <c r="GE47" s="14" t="str">
        <f t="shared" si="24"/>
        <v/>
      </c>
      <c r="GF47" s="14" t="str">
        <f t="shared" si="188"/>
        <v/>
      </c>
      <c r="GG47" s="14" t="str">
        <f t="shared" si="189"/>
        <v/>
      </c>
      <c r="GH47" s="14" t="str">
        <f t="shared" si="190"/>
        <v/>
      </c>
      <c r="GI47" s="14" t="str">
        <f t="shared" si="191"/>
        <v/>
      </c>
      <c r="GJ47" s="14" t="str">
        <f t="shared" si="192"/>
        <v/>
      </c>
      <c r="GK47" s="14" t="str">
        <f t="shared" si="25"/>
        <v/>
      </c>
      <c r="GL47" s="14" t="str">
        <f t="shared" si="26"/>
        <v/>
      </c>
      <c r="GM47" s="14" t="str">
        <f t="shared" si="27"/>
        <v/>
      </c>
      <c r="GN47" s="14" t="str">
        <f t="shared" si="28"/>
        <v/>
      </c>
      <c r="GO47" s="14" t="str">
        <f t="shared" si="29"/>
        <v/>
      </c>
      <c r="GP47" s="14" t="str">
        <f t="shared" si="30"/>
        <v/>
      </c>
      <c r="GQ47" s="14" t="str">
        <f t="shared" si="31"/>
        <v/>
      </c>
      <c r="GR47" s="14" t="str">
        <f t="shared" si="32"/>
        <v/>
      </c>
      <c r="GS47" s="14" t="str">
        <f t="shared" si="33"/>
        <v/>
      </c>
      <c r="GT47" s="14" t="str">
        <f t="shared" si="34"/>
        <v/>
      </c>
      <c r="GU47" s="14" t="str">
        <f t="shared" si="35"/>
        <v/>
      </c>
      <c r="GV47" s="14" t="str">
        <f t="shared" si="36"/>
        <v/>
      </c>
      <c r="GW47" s="14" t="str">
        <f t="shared" si="37"/>
        <v/>
      </c>
      <c r="GX47" s="14" t="str">
        <f t="shared" si="38"/>
        <v/>
      </c>
      <c r="GY47" s="14" t="str">
        <f t="shared" si="39"/>
        <v/>
      </c>
      <c r="GZ47" s="14" t="str">
        <f t="shared" si="40"/>
        <v/>
      </c>
      <c r="HA47" s="14" t="str">
        <f t="shared" si="41"/>
        <v/>
      </c>
      <c r="HB47" s="14" t="str">
        <f t="shared" si="42"/>
        <v/>
      </c>
      <c r="HC47" s="14" t="str">
        <f t="shared" si="43"/>
        <v/>
      </c>
      <c r="HD47" s="14" t="str">
        <f t="shared" si="44"/>
        <v/>
      </c>
      <c r="HE47" s="14" t="str">
        <f t="shared" si="45"/>
        <v/>
      </c>
      <c r="HF47" s="14" t="str">
        <f t="shared" si="46"/>
        <v/>
      </c>
      <c r="HG47" s="14" t="str">
        <f t="shared" si="47"/>
        <v/>
      </c>
      <c r="HH47" s="14" t="str">
        <f t="shared" si="48"/>
        <v/>
      </c>
      <c r="HI47" s="14" t="str">
        <f t="shared" si="49"/>
        <v/>
      </c>
      <c r="HJ47" s="14" t="str">
        <f t="shared" si="50"/>
        <v/>
      </c>
      <c r="HK47" s="14" t="str">
        <f t="shared" si="51"/>
        <v/>
      </c>
      <c r="HL47" s="14" t="str">
        <f t="shared" si="52"/>
        <v/>
      </c>
      <c r="HM47" s="14" t="str">
        <f t="shared" si="53"/>
        <v/>
      </c>
      <c r="HN47" s="14" t="str">
        <f t="shared" si="54"/>
        <v/>
      </c>
      <c r="HO47" s="14" t="str">
        <f t="shared" si="55"/>
        <v/>
      </c>
      <c r="HP47" s="14" t="str">
        <f t="shared" si="56"/>
        <v/>
      </c>
      <c r="HQ47" s="14" t="str">
        <f t="shared" si="57"/>
        <v/>
      </c>
      <c r="HR47" s="14" t="str">
        <f t="shared" si="58"/>
        <v/>
      </c>
      <c r="HS47" s="14" t="str">
        <f t="shared" si="59"/>
        <v/>
      </c>
      <c r="HT47" s="14" t="str">
        <f t="shared" si="60"/>
        <v/>
      </c>
      <c r="HU47" s="14" t="str">
        <f t="shared" si="61"/>
        <v/>
      </c>
      <c r="HV47" s="14" t="str">
        <f t="shared" si="62"/>
        <v/>
      </c>
      <c r="HW47" s="14" t="str">
        <f t="shared" si="63"/>
        <v/>
      </c>
      <c r="HX47" s="14" t="str">
        <f t="shared" si="64"/>
        <v/>
      </c>
      <c r="HY47" s="14" t="str">
        <f t="shared" si="65"/>
        <v/>
      </c>
      <c r="HZ47" s="14" t="str">
        <f t="shared" si="66"/>
        <v/>
      </c>
      <c r="IA47" s="14" t="str">
        <f t="shared" si="67"/>
        <v/>
      </c>
      <c r="IB47" s="14" t="str">
        <f t="shared" si="68"/>
        <v/>
      </c>
      <c r="IC47" s="14" t="str">
        <f t="shared" si="69"/>
        <v/>
      </c>
      <c r="ID47" s="14" t="str">
        <f t="shared" si="70"/>
        <v/>
      </c>
      <c r="IE47" s="14" t="str">
        <f t="shared" si="71"/>
        <v/>
      </c>
      <c r="IF47" s="14" t="str">
        <f t="shared" si="72"/>
        <v/>
      </c>
      <c r="IG47" s="14" t="str">
        <f t="shared" si="73"/>
        <v/>
      </c>
      <c r="IH47" s="14" t="str">
        <f t="shared" si="74"/>
        <v/>
      </c>
      <c r="II47" s="14" t="str">
        <f t="shared" si="75"/>
        <v/>
      </c>
      <c r="IJ47" s="14" t="str">
        <f t="shared" si="76"/>
        <v/>
      </c>
      <c r="IK47" s="14" t="str">
        <f t="shared" si="77"/>
        <v/>
      </c>
      <c r="IL47" s="14" t="str">
        <f t="shared" si="78"/>
        <v/>
      </c>
      <c r="IM47" s="14" t="str">
        <f t="shared" si="79"/>
        <v/>
      </c>
      <c r="IN47" s="14" t="str">
        <f t="shared" si="80"/>
        <v/>
      </c>
      <c r="IO47" s="14" t="str">
        <f t="shared" si="81"/>
        <v/>
      </c>
      <c r="IP47" s="14" t="str">
        <f t="shared" si="82"/>
        <v/>
      </c>
      <c r="IQ47" s="14" t="str">
        <f t="shared" si="83"/>
        <v/>
      </c>
      <c r="IR47" s="14" t="str">
        <f t="shared" si="84"/>
        <v/>
      </c>
      <c r="IS47" s="14" t="str">
        <f t="shared" si="85"/>
        <v/>
      </c>
      <c r="IT47" s="14" t="str">
        <f t="shared" si="86"/>
        <v/>
      </c>
      <c r="IU47" s="14" t="str">
        <f t="shared" si="87"/>
        <v/>
      </c>
      <c r="IV47" s="14" t="str">
        <f t="shared" si="88"/>
        <v/>
      </c>
      <c r="IW47" s="14" t="str">
        <f t="shared" si="89"/>
        <v/>
      </c>
      <c r="IX47" s="14" t="str">
        <f t="shared" si="90"/>
        <v/>
      </c>
      <c r="IY47" s="14" t="str">
        <f t="shared" si="91"/>
        <v/>
      </c>
      <c r="IZ47" s="14" t="str">
        <f t="shared" si="92"/>
        <v/>
      </c>
      <c r="JA47" s="14" t="str">
        <f t="shared" si="93"/>
        <v/>
      </c>
      <c r="JB47" s="14" t="str">
        <f t="shared" si="94"/>
        <v/>
      </c>
      <c r="JC47" s="14" t="str">
        <f t="shared" si="95"/>
        <v/>
      </c>
      <c r="JD47" s="14" t="str">
        <f t="shared" si="96"/>
        <v/>
      </c>
      <c r="JE47" s="14" t="str">
        <f t="shared" si="97"/>
        <v/>
      </c>
      <c r="JF47" s="14" t="str">
        <f t="shared" si="98"/>
        <v/>
      </c>
      <c r="JG47" s="14" t="str">
        <f t="shared" si="99"/>
        <v/>
      </c>
      <c r="JH47" s="14" t="str">
        <f t="shared" si="100"/>
        <v/>
      </c>
      <c r="JI47" s="14" t="str">
        <f t="shared" si="101"/>
        <v/>
      </c>
      <c r="JJ47" s="14" t="str">
        <f t="shared" si="102"/>
        <v/>
      </c>
      <c r="JK47" s="14" t="str">
        <f t="shared" si="103"/>
        <v/>
      </c>
      <c r="JL47" s="14" t="str">
        <f t="shared" si="104"/>
        <v/>
      </c>
      <c r="JM47" s="14" t="str">
        <f t="shared" si="105"/>
        <v/>
      </c>
      <c r="JN47" s="14" t="str">
        <f t="shared" si="106"/>
        <v/>
      </c>
      <c r="JO47" s="14" t="str">
        <f t="shared" si="107"/>
        <v/>
      </c>
      <c r="JP47" s="14" t="str">
        <f t="shared" si="108"/>
        <v/>
      </c>
      <c r="JQ47" s="14" t="str">
        <f t="shared" si="109"/>
        <v/>
      </c>
      <c r="JR47" s="14" t="str">
        <f t="shared" si="110"/>
        <v/>
      </c>
      <c r="JS47" s="14" t="str">
        <f t="shared" si="111"/>
        <v/>
      </c>
      <c r="JT47" s="14" t="str">
        <f t="shared" si="112"/>
        <v/>
      </c>
      <c r="JU47" s="14" t="str">
        <f t="shared" si="113"/>
        <v/>
      </c>
      <c r="JV47" s="14" t="str">
        <f t="shared" si="114"/>
        <v/>
      </c>
      <c r="JW47" s="14" t="str">
        <f t="shared" si="115"/>
        <v/>
      </c>
      <c r="JX47" s="14" t="str">
        <f t="shared" si="116"/>
        <v/>
      </c>
      <c r="JY47" s="14" t="str">
        <f t="shared" si="117"/>
        <v/>
      </c>
      <c r="JZ47" s="14" t="str">
        <f t="shared" si="118"/>
        <v/>
      </c>
      <c r="KA47" s="14" t="str">
        <f t="shared" si="119"/>
        <v/>
      </c>
      <c r="KB47" s="14" t="str">
        <f t="shared" si="120"/>
        <v/>
      </c>
      <c r="KC47" s="14" t="str">
        <f t="shared" si="121"/>
        <v/>
      </c>
      <c r="KD47" s="14" t="str">
        <f t="shared" si="122"/>
        <v/>
      </c>
      <c r="KE47" s="14" t="str">
        <f t="shared" si="123"/>
        <v/>
      </c>
      <c r="KF47" s="14" t="str">
        <f t="shared" si="124"/>
        <v/>
      </c>
      <c r="KG47" s="14" t="str">
        <f t="shared" si="125"/>
        <v/>
      </c>
      <c r="KH47" s="14" t="str">
        <f t="shared" si="126"/>
        <v/>
      </c>
      <c r="KI47" s="14" t="str">
        <f t="shared" si="127"/>
        <v/>
      </c>
      <c r="KJ47" s="14" t="str">
        <f t="shared" si="128"/>
        <v/>
      </c>
      <c r="KK47" s="14" t="str">
        <f t="shared" si="129"/>
        <v/>
      </c>
      <c r="KL47" s="14" t="str">
        <f t="shared" si="130"/>
        <v/>
      </c>
      <c r="KM47" s="14" t="str">
        <f t="shared" si="131"/>
        <v/>
      </c>
      <c r="KN47" s="14" t="str">
        <f t="shared" si="132"/>
        <v/>
      </c>
      <c r="KO47" s="14" t="str">
        <f t="shared" si="133"/>
        <v/>
      </c>
      <c r="KP47" s="14" t="str">
        <f t="shared" si="134"/>
        <v/>
      </c>
      <c r="KQ47" s="14" t="str">
        <f t="shared" si="135"/>
        <v/>
      </c>
      <c r="KR47" s="14" t="str">
        <f t="shared" si="136"/>
        <v/>
      </c>
      <c r="KS47" s="14" t="str">
        <f t="shared" si="137"/>
        <v/>
      </c>
      <c r="KT47" s="14" t="str">
        <f t="shared" si="138"/>
        <v/>
      </c>
      <c r="KU47" s="14" t="str">
        <f t="shared" si="139"/>
        <v/>
      </c>
      <c r="KV47" s="14" t="str">
        <f t="shared" si="140"/>
        <v/>
      </c>
      <c r="KW47" s="14" t="str">
        <f t="shared" si="141"/>
        <v/>
      </c>
      <c r="KX47" s="14" t="str">
        <f t="shared" si="142"/>
        <v/>
      </c>
      <c r="KY47" s="14" t="str">
        <f t="shared" si="143"/>
        <v/>
      </c>
      <c r="KZ47" s="14" t="str">
        <f t="shared" si="144"/>
        <v/>
      </c>
      <c r="LA47" s="14" t="str">
        <f t="shared" si="145"/>
        <v/>
      </c>
      <c r="LB47" s="14" t="str">
        <f t="shared" si="146"/>
        <v/>
      </c>
      <c r="LC47" s="14" t="str">
        <f t="shared" si="147"/>
        <v/>
      </c>
      <c r="LD47" s="14" t="str">
        <f t="shared" si="148"/>
        <v/>
      </c>
      <c r="LE47" s="14" t="str">
        <f t="shared" si="149"/>
        <v/>
      </c>
      <c r="LF47" s="14" t="str">
        <f t="shared" si="150"/>
        <v/>
      </c>
      <c r="LG47" s="14" t="str">
        <f t="shared" si="151"/>
        <v/>
      </c>
      <c r="LH47" s="14" t="str">
        <f t="shared" si="152"/>
        <v/>
      </c>
      <c r="LI47" s="14" t="str">
        <f t="shared" si="153"/>
        <v/>
      </c>
      <c r="LJ47" s="14" t="str">
        <f t="shared" si="154"/>
        <v/>
      </c>
      <c r="LK47" s="14" t="str">
        <f t="shared" si="155"/>
        <v/>
      </c>
      <c r="LL47" s="14" t="str">
        <f t="shared" si="156"/>
        <v/>
      </c>
      <c r="LM47" s="14" t="str">
        <f t="shared" si="157"/>
        <v/>
      </c>
      <c r="LN47" s="14" t="str">
        <f t="shared" si="158"/>
        <v/>
      </c>
      <c r="LO47" s="14" t="str">
        <f t="shared" si="159"/>
        <v/>
      </c>
      <c r="LP47" s="14" t="str">
        <f t="shared" si="160"/>
        <v/>
      </c>
      <c r="LQ47" s="14" t="str">
        <f t="shared" si="161"/>
        <v/>
      </c>
      <c r="LR47" s="14" t="str">
        <f t="shared" si="162"/>
        <v/>
      </c>
      <c r="LS47" s="14" t="str">
        <f t="shared" si="163"/>
        <v/>
      </c>
      <c r="LT47" s="14" t="str">
        <f t="shared" si="164"/>
        <v/>
      </c>
      <c r="LU47" s="14" t="str">
        <f t="shared" si="165"/>
        <v/>
      </c>
      <c r="LV47" s="14" t="str">
        <f t="shared" si="166"/>
        <v/>
      </c>
      <c r="LW47" s="14" t="str">
        <f t="shared" si="167"/>
        <v/>
      </c>
      <c r="LX47" s="14" t="str">
        <f t="shared" si="168"/>
        <v/>
      </c>
      <c r="LY47" s="14" t="str">
        <f t="shared" si="169"/>
        <v/>
      </c>
      <c r="LZ47" s="14" t="str">
        <f t="shared" si="170"/>
        <v/>
      </c>
      <c r="MA47" s="14" t="str">
        <f t="shared" si="171"/>
        <v/>
      </c>
      <c r="MB47" s="14" t="str">
        <f t="shared" si="172"/>
        <v/>
      </c>
      <c r="MC47" s="14" t="str">
        <f t="shared" si="173"/>
        <v/>
      </c>
      <c r="MD47" s="14" t="str">
        <f t="shared" si="174"/>
        <v/>
      </c>
      <c r="ME47" s="14" t="str">
        <f t="shared" si="175"/>
        <v/>
      </c>
      <c r="MF47" s="15"/>
      <c r="MI47" s="42"/>
      <c r="MJ47" s="42"/>
      <c r="MK47" s="42"/>
      <c r="ML47" s="52" t="str">
        <f t="shared" si="193"/>
        <v/>
      </c>
      <c r="MN47" s="18" t="s">
        <v>5</v>
      </c>
    </row>
    <row r="48" spans="1:352" s="16" customFormat="1" ht="25.5">
      <c r="A48" s="50">
        <v>39</v>
      </c>
      <c r="B48" s="51" t="str">
        <f t="shared" si="176"/>
        <v/>
      </c>
      <c r="C48" s="73"/>
      <c r="D48" s="76"/>
      <c r="E48" s="76"/>
      <c r="F48" s="76"/>
      <c r="G48" s="29"/>
      <c r="H48" s="28"/>
      <c r="I48" s="29"/>
      <c r="J48" s="29"/>
      <c r="K48" s="46"/>
      <c r="L48" s="29"/>
      <c r="M48" s="46"/>
      <c r="N48" s="46"/>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82"/>
      <c r="FQ48" s="80"/>
      <c r="FR48" s="14" t="str">
        <f t="shared" si="177"/>
        <v/>
      </c>
      <c r="FS48" s="14" t="str">
        <f t="shared" si="178"/>
        <v/>
      </c>
      <c r="FT48" s="14" t="str">
        <f t="shared" si="179"/>
        <v/>
      </c>
      <c r="FU48" s="14" t="str">
        <f t="shared" si="180"/>
        <v/>
      </c>
      <c r="FV48" s="14" t="str">
        <f t="shared" si="181"/>
        <v/>
      </c>
      <c r="FW48" s="14" t="str">
        <f t="shared" si="182"/>
        <v/>
      </c>
      <c r="FX48" s="14" t="str">
        <f t="shared" si="22"/>
        <v/>
      </c>
      <c r="FY48" s="14" t="str">
        <f t="shared" si="183"/>
        <v/>
      </c>
      <c r="FZ48" s="14" t="str">
        <f t="shared" si="184"/>
        <v/>
      </c>
      <c r="GA48" s="14" t="str">
        <f t="shared" si="185"/>
        <v/>
      </c>
      <c r="GB48" s="14" t="str">
        <f t="shared" si="186"/>
        <v/>
      </c>
      <c r="GC48" s="14" t="str">
        <f t="shared" si="187"/>
        <v/>
      </c>
      <c r="GD48" s="14" t="str">
        <f t="shared" si="23"/>
        <v/>
      </c>
      <c r="GE48" s="14" t="str">
        <f t="shared" si="24"/>
        <v/>
      </c>
      <c r="GF48" s="14" t="str">
        <f t="shared" si="188"/>
        <v/>
      </c>
      <c r="GG48" s="14" t="str">
        <f t="shared" si="189"/>
        <v/>
      </c>
      <c r="GH48" s="14" t="str">
        <f t="shared" si="190"/>
        <v/>
      </c>
      <c r="GI48" s="14" t="str">
        <f t="shared" si="191"/>
        <v/>
      </c>
      <c r="GJ48" s="14" t="str">
        <f t="shared" si="192"/>
        <v/>
      </c>
      <c r="GK48" s="14" t="str">
        <f t="shared" si="25"/>
        <v/>
      </c>
      <c r="GL48" s="14" t="str">
        <f t="shared" si="26"/>
        <v/>
      </c>
      <c r="GM48" s="14" t="str">
        <f t="shared" si="27"/>
        <v/>
      </c>
      <c r="GN48" s="14" t="str">
        <f t="shared" si="28"/>
        <v/>
      </c>
      <c r="GO48" s="14" t="str">
        <f t="shared" si="29"/>
        <v/>
      </c>
      <c r="GP48" s="14" t="str">
        <f t="shared" si="30"/>
        <v/>
      </c>
      <c r="GQ48" s="14" t="str">
        <f t="shared" si="31"/>
        <v/>
      </c>
      <c r="GR48" s="14" t="str">
        <f t="shared" si="32"/>
        <v/>
      </c>
      <c r="GS48" s="14" t="str">
        <f t="shared" si="33"/>
        <v/>
      </c>
      <c r="GT48" s="14" t="str">
        <f t="shared" si="34"/>
        <v/>
      </c>
      <c r="GU48" s="14" t="str">
        <f t="shared" si="35"/>
        <v/>
      </c>
      <c r="GV48" s="14" t="str">
        <f t="shared" si="36"/>
        <v/>
      </c>
      <c r="GW48" s="14" t="str">
        <f t="shared" si="37"/>
        <v/>
      </c>
      <c r="GX48" s="14" t="str">
        <f t="shared" si="38"/>
        <v/>
      </c>
      <c r="GY48" s="14" t="str">
        <f t="shared" si="39"/>
        <v/>
      </c>
      <c r="GZ48" s="14" t="str">
        <f t="shared" si="40"/>
        <v/>
      </c>
      <c r="HA48" s="14" t="str">
        <f t="shared" si="41"/>
        <v/>
      </c>
      <c r="HB48" s="14" t="str">
        <f t="shared" si="42"/>
        <v/>
      </c>
      <c r="HC48" s="14" t="str">
        <f t="shared" si="43"/>
        <v/>
      </c>
      <c r="HD48" s="14" t="str">
        <f t="shared" si="44"/>
        <v/>
      </c>
      <c r="HE48" s="14" t="str">
        <f t="shared" si="45"/>
        <v/>
      </c>
      <c r="HF48" s="14" t="str">
        <f t="shared" si="46"/>
        <v/>
      </c>
      <c r="HG48" s="14" t="str">
        <f t="shared" si="47"/>
        <v/>
      </c>
      <c r="HH48" s="14" t="str">
        <f t="shared" si="48"/>
        <v/>
      </c>
      <c r="HI48" s="14" t="str">
        <f t="shared" si="49"/>
        <v/>
      </c>
      <c r="HJ48" s="14" t="str">
        <f t="shared" si="50"/>
        <v/>
      </c>
      <c r="HK48" s="14" t="str">
        <f t="shared" si="51"/>
        <v/>
      </c>
      <c r="HL48" s="14" t="str">
        <f t="shared" si="52"/>
        <v/>
      </c>
      <c r="HM48" s="14" t="str">
        <f t="shared" si="53"/>
        <v/>
      </c>
      <c r="HN48" s="14" t="str">
        <f t="shared" si="54"/>
        <v/>
      </c>
      <c r="HO48" s="14" t="str">
        <f t="shared" si="55"/>
        <v/>
      </c>
      <c r="HP48" s="14" t="str">
        <f t="shared" si="56"/>
        <v/>
      </c>
      <c r="HQ48" s="14" t="str">
        <f t="shared" si="57"/>
        <v/>
      </c>
      <c r="HR48" s="14" t="str">
        <f t="shared" si="58"/>
        <v/>
      </c>
      <c r="HS48" s="14" t="str">
        <f t="shared" si="59"/>
        <v/>
      </c>
      <c r="HT48" s="14" t="str">
        <f t="shared" si="60"/>
        <v/>
      </c>
      <c r="HU48" s="14" t="str">
        <f t="shared" si="61"/>
        <v/>
      </c>
      <c r="HV48" s="14" t="str">
        <f t="shared" si="62"/>
        <v/>
      </c>
      <c r="HW48" s="14" t="str">
        <f t="shared" si="63"/>
        <v/>
      </c>
      <c r="HX48" s="14" t="str">
        <f t="shared" si="64"/>
        <v/>
      </c>
      <c r="HY48" s="14" t="str">
        <f t="shared" si="65"/>
        <v/>
      </c>
      <c r="HZ48" s="14" t="str">
        <f t="shared" si="66"/>
        <v/>
      </c>
      <c r="IA48" s="14" t="str">
        <f t="shared" si="67"/>
        <v/>
      </c>
      <c r="IB48" s="14" t="str">
        <f t="shared" si="68"/>
        <v/>
      </c>
      <c r="IC48" s="14" t="str">
        <f t="shared" si="69"/>
        <v/>
      </c>
      <c r="ID48" s="14" t="str">
        <f t="shared" si="70"/>
        <v/>
      </c>
      <c r="IE48" s="14" t="str">
        <f t="shared" si="71"/>
        <v/>
      </c>
      <c r="IF48" s="14" t="str">
        <f t="shared" si="72"/>
        <v/>
      </c>
      <c r="IG48" s="14" t="str">
        <f t="shared" si="73"/>
        <v/>
      </c>
      <c r="IH48" s="14" t="str">
        <f t="shared" si="74"/>
        <v/>
      </c>
      <c r="II48" s="14" t="str">
        <f t="shared" si="75"/>
        <v/>
      </c>
      <c r="IJ48" s="14" t="str">
        <f t="shared" si="76"/>
        <v/>
      </c>
      <c r="IK48" s="14" t="str">
        <f t="shared" si="77"/>
        <v/>
      </c>
      <c r="IL48" s="14" t="str">
        <f t="shared" si="78"/>
        <v/>
      </c>
      <c r="IM48" s="14" t="str">
        <f t="shared" si="79"/>
        <v/>
      </c>
      <c r="IN48" s="14" t="str">
        <f t="shared" si="80"/>
        <v/>
      </c>
      <c r="IO48" s="14" t="str">
        <f t="shared" si="81"/>
        <v/>
      </c>
      <c r="IP48" s="14" t="str">
        <f t="shared" si="82"/>
        <v/>
      </c>
      <c r="IQ48" s="14" t="str">
        <f t="shared" si="83"/>
        <v/>
      </c>
      <c r="IR48" s="14" t="str">
        <f t="shared" si="84"/>
        <v/>
      </c>
      <c r="IS48" s="14" t="str">
        <f t="shared" si="85"/>
        <v/>
      </c>
      <c r="IT48" s="14" t="str">
        <f t="shared" si="86"/>
        <v/>
      </c>
      <c r="IU48" s="14" t="str">
        <f t="shared" si="87"/>
        <v/>
      </c>
      <c r="IV48" s="14" t="str">
        <f t="shared" si="88"/>
        <v/>
      </c>
      <c r="IW48" s="14" t="str">
        <f t="shared" si="89"/>
        <v/>
      </c>
      <c r="IX48" s="14" t="str">
        <f t="shared" si="90"/>
        <v/>
      </c>
      <c r="IY48" s="14" t="str">
        <f t="shared" si="91"/>
        <v/>
      </c>
      <c r="IZ48" s="14" t="str">
        <f t="shared" si="92"/>
        <v/>
      </c>
      <c r="JA48" s="14" t="str">
        <f t="shared" si="93"/>
        <v/>
      </c>
      <c r="JB48" s="14" t="str">
        <f t="shared" si="94"/>
        <v/>
      </c>
      <c r="JC48" s="14" t="str">
        <f t="shared" si="95"/>
        <v/>
      </c>
      <c r="JD48" s="14" t="str">
        <f t="shared" si="96"/>
        <v/>
      </c>
      <c r="JE48" s="14" t="str">
        <f t="shared" si="97"/>
        <v/>
      </c>
      <c r="JF48" s="14" t="str">
        <f t="shared" si="98"/>
        <v/>
      </c>
      <c r="JG48" s="14" t="str">
        <f t="shared" si="99"/>
        <v/>
      </c>
      <c r="JH48" s="14" t="str">
        <f t="shared" si="100"/>
        <v/>
      </c>
      <c r="JI48" s="14" t="str">
        <f t="shared" si="101"/>
        <v/>
      </c>
      <c r="JJ48" s="14" t="str">
        <f t="shared" si="102"/>
        <v/>
      </c>
      <c r="JK48" s="14" t="str">
        <f t="shared" si="103"/>
        <v/>
      </c>
      <c r="JL48" s="14" t="str">
        <f t="shared" si="104"/>
        <v/>
      </c>
      <c r="JM48" s="14" t="str">
        <f t="shared" si="105"/>
        <v/>
      </c>
      <c r="JN48" s="14" t="str">
        <f t="shared" si="106"/>
        <v/>
      </c>
      <c r="JO48" s="14" t="str">
        <f t="shared" si="107"/>
        <v/>
      </c>
      <c r="JP48" s="14" t="str">
        <f t="shared" si="108"/>
        <v/>
      </c>
      <c r="JQ48" s="14" t="str">
        <f t="shared" si="109"/>
        <v/>
      </c>
      <c r="JR48" s="14" t="str">
        <f t="shared" si="110"/>
        <v/>
      </c>
      <c r="JS48" s="14" t="str">
        <f t="shared" si="111"/>
        <v/>
      </c>
      <c r="JT48" s="14" t="str">
        <f t="shared" si="112"/>
        <v/>
      </c>
      <c r="JU48" s="14" t="str">
        <f t="shared" si="113"/>
        <v/>
      </c>
      <c r="JV48" s="14" t="str">
        <f t="shared" si="114"/>
        <v/>
      </c>
      <c r="JW48" s="14" t="str">
        <f t="shared" si="115"/>
        <v/>
      </c>
      <c r="JX48" s="14" t="str">
        <f t="shared" si="116"/>
        <v/>
      </c>
      <c r="JY48" s="14" t="str">
        <f t="shared" si="117"/>
        <v/>
      </c>
      <c r="JZ48" s="14" t="str">
        <f t="shared" si="118"/>
        <v/>
      </c>
      <c r="KA48" s="14" t="str">
        <f t="shared" si="119"/>
        <v/>
      </c>
      <c r="KB48" s="14" t="str">
        <f t="shared" si="120"/>
        <v/>
      </c>
      <c r="KC48" s="14" t="str">
        <f t="shared" si="121"/>
        <v/>
      </c>
      <c r="KD48" s="14" t="str">
        <f t="shared" si="122"/>
        <v/>
      </c>
      <c r="KE48" s="14" t="str">
        <f t="shared" si="123"/>
        <v/>
      </c>
      <c r="KF48" s="14" t="str">
        <f t="shared" si="124"/>
        <v/>
      </c>
      <c r="KG48" s="14" t="str">
        <f t="shared" si="125"/>
        <v/>
      </c>
      <c r="KH48" s="14" t="str">
        <f t="shared" si="126"/>
        <v/>
      </c>
      <c r="KI48" s="14" t="str">
        <f t="shared" si="127"/>
        <v/>
      </c>
      <c r="KJ48" s="14" t="str">
        <f t="shared" si="128"/>
        <v/>
      </c>
      <c r="KK48" s="14" t="str">
        <f t="shared" si="129"/>
        <v/>
      </c>
      <c r="KL48" s="14" t="str">
        <f t="shared" si="130"/>
        <v/>
      </c>
      <c r="KM48" s="14" t="str">
        <f t="shared" si="131"/>
        <v/>
      </c>
      <c r="KN48" s="14" t="str">
        <f t="shared" si="132"/>
        <v/>
      </c>
      <c r="KO48" s="14" t="str">
        <f t="shared" si="133"/>
        <v/>
      </c>
      <c r="KP48" s="14" t="str">
        <f t="shared" si="134"/>
        <v/>
      </c>
      <c r="KQ48" s="14" t="str">
        <f t="shared" si="135"/>
        <v/>
      </c>
      <c r="KR48" s="14" t="str">
        <f t="shared" si="136"/>
        <v/>
      </c>
      <c r="KS48" s="14" t="str">
        <f t="shared" si="137"/>
        <v/>
      </c>
      <c r="KT48" s="14" t="str">
        <f t="shared" si="138"/>
        <v/>
      </c>
      <c r="KU48" s="14" t="str">
        <f t="shared" si="139"/>
        <v/>
      </c>
      <c r="KV48" s="14" t="str">
        <f t="shared" si="140"/>
        <v/>
      </c>
      <c r="KW48" s="14" t="str">
        <f t="shared" si="141"/>
        <v/>
      </c>
      <c r="KX48" s="14" t="str">
        <f t="shared" si="142"/>
        <v/>
      </c>
      <c r="KY48" s="14" t="str">
        <f t="shared" si="143"/>
        <v/>
      </c>
      <c r="KZ48" s="14" t="str">
        <f t="shared" si="144"/>
        <v/>
      </c>
      <c r="LA48" s="14" t="str">
        <f t="shared" si="145"/>
        <v/>
      </c>
      <c r="LB48" s="14" t="str">
        <f t="shared" si="146"/>
        <v/>
      </c>
      <c r="LC48" s="14" t="str">
        <f t="shared" si="147"/>
        <v/>
      </c>
      <c r="LD48" s="14" t="str">
        <f t="shared" si="148"/>
        <v/>
      </c>
      <c r="LE48" s="14" t="str">
        <f t="shared" si="149"/>
        <v/>
      </c>
      <c r="LF48" s="14" t="str">
        <f t="shared" si="150"/>
        <v/>
      </c>
      <c r="LG48" s="14" t="str">
        <f t="shared" si="151"/>
        <v/>
      </c>
      <c r="LH48" s="14" t="str">
        <f t="shared" si="152"/>
        <v/>
      </c>
      <c r="LI48" s="14" t="str">
        <f t="shared" si="153"/>
        <v/>
      </c>
      <c r="LJ48" s="14" t="str">
        <f t="shared" si="154"/>
        <v/>
      </c>
      <c r="LK48" s="14" t="str">
        <f t="shared" si="155"/>
        <v/>
      </c>
      <c r="LL48" s="14" t="str">
        <f t="shared" si="156"/>
        <v/>
      </c>
      <c r="LM48" s="14" t="str">
        <f t="shared" si="157"/>
        <v/>
      </c>
      <c r="LN48" s="14" t="str">
        <f t="shared" si="158"/>
        <v/>
      </c>
      <c r="LO48" s="14" t="str">
        <f t="shared" si="159"/>
        <v/>
      </c>
      <c r="LP48" s="14" t="str">
        <f t="shared" si="160"/>
        <v/>
      </c>
      <c r="LQ48" s="14" t="str">
        <f t="shared" si="161"/>
        <v/>
      </c>
      <c r="LR48" s="14" t="str">
        <f t="shared" si="162"/>
        <v/>
      </c>
      <c r="LS48" s="14" t="str">
        <f t="shared" si="163"/>
        <v/>
      </c>
      <c r="LT48" s="14" t="str">
        <f t="shared" si="164"/>
        <v/>
      </c>
      <c r="LU48" s="14" t="str">
        <f t="shared" si="165"/>
        <v/>
      </c>
      <c r="LV48" s="14" t="str">
        <f t="shared" si="166"/>
        <v/>
      </c>
      <c r="LW48" s="14" t="str">
        <f t="shared" si="167"/>
        <v/>
      </c>
      <c r="LX48" s="14" t="str">
        <f t="shared" si="168"/>
        <v/>
      </c>
      <c r="LY48" s="14" t="str">
        <f t="shared" si="169"/>
        <v/>
      </c>
      <c r="LZ48" s="14" t="str">
        <f t="shared" si="170"/>
        <v/>
      </c>
      <c r="MA48" s="14" t="str">
        <f t="shared" si="171"/>
        <v/>
      </c>
      <c r="MB48" s="14" t="str">
        <f t="shared" si="172"/>
        <v/>
      </c>
      <c r="MC48" s="14" t="str">
        <f t="shared" si="173"/>
        <v/>
      </c>
      <c r="MD48" s="14" t="str">
        <f t="shared" si="174"/>
        <v/>
      </c>
      <c r="ME48" s="14" t="str">
        <f t="shared" si="175"/>
        <v/>
      </c>
      <c r="MF48" s="15"/>
      <c r="MI48" s="42"/>
      <c r="MJ48" s="42"/>
      <c r="MK48" s="42"/>
      <c r="ML48" s="52" t="str">
        <f t="shared" si="193"/>
        <v/>
      </c>
      <c r="MN48" s="18" t="s">
        <v>5</v>
      </c>
    </row>
    <row r="49" spans="1:352" s="16" customFormat="1" ht="25.5">
      <c r="A49" s="50">
        <v>40</v>
      </c>
      <c r="B49" s="51" t="str">
        <f t="shared" si="176"/>
        <v/>
      </c>
      <c r="C49" s="73"/>
      <c r="D49" s="76"/>
      <c r="E49" s="76"/>
      <c r="F49" s="76"/>
      <c r="G49" s="29"/>
      <c r="H49" s="28"/>
      <c r="I49" s="29"/>
      <c r="J49" s="29"/>
      <c r="K49" s="46"/>
      <c r="L49" s="29"/>
      <c r="M49" s="46"/>
      <c r="N49" s="46"/>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82"/>
      <c r="FQ49" s="80"/>
      <c r="FR49" s="14" t="str">
        <f t="shared" si="177"/>
        <v/>
      </c>
      <c r="FS49" s="14" t="str">
        <f t="shared" si="178"/>
        <v/>
      </c>
      <c r="FT49" s="14" t="str">
        <f t="shared" si="179"/>
        <v/>
      </c>
      <c r="FU49" s="14" t="str">
        <f t="shared" si="180"/>
        <v/>
      </c>
      <c r="FV49" s="14" t="str">
        <f t="shared" si="181"/>
        <v/>
      </c>
      <c r="FW49" s="14" t="str">
        <f t="shared" si="182"/>
        <v/>
      </c>
      <c r="FX49" s="14" t="str">
        <f t="shared" si="22"/>
        <v/>
      </c>
      <c r="FY49" s="14" t="str">
        <f t="shared" si="183"/>
        <v/>
      </c>
      <c r="FZ49" s="14" t="str">
        <f t="shared" si="184"/>
        <v/>
      </c>
      <c r="GA49" s="14" t="str">
        <f t="shared" si="185"/>
        <v/>
      </c>
      <c r="GB49" s="14" t="str">
        <f t="shared" si="186"/>
        <v/>
      </c>
      <c r="GC49" s="14" t="str">
        <f t="shared" si="187"/>
        <v/>
      </c>
      <c r="GD49" s="14" t="str">
        <f t="shared" si="23"/>
        <v/>
      </c>
      <c r="GE49" s="14" t="str">
        <f t="shared" si="24"/>
        <v/>
      </c>
      <c r="GF49" s="14" t="str">
        <f t="shared" si="188"/>
        <v/>
      </c>
      <c r="GG49" s="14" t="str">
        <f t="shared" si="189"/>
        <v/>
      </c>
      <c r="GH49" s="14" t="str">
        <f t="shared" si="190"/>
        <v/>
      </c>
      <c r="GI49" s="14" t="str">
        <f t="shared" si="191"/>
        <v/>
      </c>
      <c r="GJ49" s="14" t="str">
        <f t="shared" si="192"/>
        <v/>
      </c>
      <c r="GK49" s="14" t="str">
        <f t="shared" si="25"/>
        <v/>
      </c>
      <c r="GL49" s="14" t="str">
        <f t="shared" si="26"/>
        <v/>
      </c>
      <c r="GM49" s="14" t="str">
        <f t="shared" si="27"/>
        <v/>
      </c>
      <c r="GN49" s="14" t="str">
        <f t="shared" si="28"/>
        <v/>
      </c>
      <c r="GO49" s="14" t="str">
        <f t="shared" si="29"/>
        <v/>
      </c>
      <c r="GP49" s="14" t="str">
        <f t="shared" si="30"/>
        <v/>
      </c>
      <c r="GQ49" s="14" t="str">
        <f t="shared" si="31"/>
        <v/>
      </c>
      <c r="GR49" s="14" t="str">
        <f t="shared" si="32"/>
        <v/>
      </c>
      <c r="GS49" s="14" t="str">
        <f t="shared" si="33"/>
        <v/>
      </c>
      <c r="GT49" s="14" t="str">
        <f t="shared" si="34"/>
        <v/>
      </c>
      <c r="GU49" s="14" t="str">
        <f t="shared" si="35"/>
        <v/>
      </c>
      <c r="GV49" s="14" t="str">
        <f t="shared" si="36"/>
        <v/>
      </c>
      <c r="GW49" s="14" t="str">
        <f t="shared" si="37"/>
        <v/>
      </c>
      <c r="GX49" s="14" t="str">
        <f t="shared" si="38"/>
        <v/>
      </c>
      <c r="GY49" s="14" t="str">
        <f t="shared" si="39"/>
        <v/>
      </c>
      <c r="GZ49" s="14" t="str">
        <f t="shared" si="40"/>
        <v/>
      </c>
      <c r="HA49" s="14" t="str">
        <f t="shared" si="41"/>
        <v/>
      </c>
      <c r="HB49" s="14" t="str">
        <f t="shared" si="42"/>
        <v/>
      </c>
      <c r="HC49" s="14" t="str">
        <f t="shared" si="43"/>
        <v/>
      </c>
      <c r="HD49" s="14" t="str">
        <f t="shared" si="44"/>
        <v/>
      </c>
      <c r="HE49" s="14" t="str">
        <f t="shared" si="45"/>
        <v/>
      </c>
      <c r="HF49" s="14" t="str">
        <f t="shared" si="46"/>
        <v/>
      </c>
      <c r="HG49" s="14" t="str">
        <f t="shared" si="47"/>
        <v/>
      </c>
      <c r="HH49" s="14" t="str">
        <f t="shared" si="48"/>
        <v/>
      </c>
      <c r="HI49" s="14" t="str">
        <f t="shared" si="49"/>
        <v/>
      </c>
      <c r="HJ49" s="14" t="str">
        <f t="shared" si="50"/>
        <v/>
      </c>
      <c r="HK49" s="14" t="str">
        <f t="shared" si="51"/>
        <v/>
      </c>
      <c r="HL49" s="14" t="str">
        <f t="shared" si="52"/>
        <v/>
      </c>
      <c r="HM49" s="14" t="str">
        <f t="shared" si="53"/>
        <v/>
      </c>
      <c r="HN49" s="14" t="str">
        <f t="shared" si="54"/>
        <v/>
      </c>
      <c r="HO49" s="14" t="str">
        <f t="shared" si="55"/>
        <v/>
      </c>
      <c r="HP49" s="14" t="str">
        <f t="shared" si="56"/>
        <v/>
      </c>
      <c r="HQ49" s="14" t="str">
        <f t="shared" si="57"/>
        <v/>
      </c>
      <c r="HR49" s="14" t="str">
        <f t="shared" si="58"/>
        <v/>
      </c>
      <c r="HS49" s="14" t="str">
        <f t="shared" si="59"/>
        <v/>
      </c>
      <c r="HT49" s="14" t="str">
        <f t="shared" si="60"/>
        <v/>
      </c>
      <c r="HU49" s="14" t="str">
        <f t="shared" si="61"/>
        <v/>
      </c>
      <c r="HV49" s="14" t="str">
        <f t="shared" si="62"/>
        <v/>
      </c>
      <c r="HW49" s="14" t="str">
        <f t="shared" si="63"/>
        <v/>
      </c>
      <c r="HX49" s="14" t="str">
        <f t="shared" si="64"/>
        <v/>
      </c>
      <c r="HY49" s="14" t="str">
        <f t="shared" si="65"/>
        <v/>
      </c>
      <c r="HZ49" s="14" t="str">
        <f t="shared" si="66"/>
        <v/>
      </c>
      <c r="IA49" s="14" t="str">
        <f t="shared" si="67"/>
        <v/>
      </c>
      <c r="IB49" s="14" t="str">
        <f t="shared" si="68"/>
        <v/>
      </c>
      <c r="IC49" s="14" t="str">
        <f t="shared" si="69"/>
        <v/>
      </c>
      <c r="ID49" s="14" t="str">
        <f t="shared" si="70"/>
        <v/>
      </c>
      <c r="IE49" s="14" t="str">
        <f t="shared" si="71"/>
        <v/>
      </c>
      <c r="IF49" s="14" t="str">
        <f t="shared" si="72"/>
        <v/>
      </c>
      <c r="IG49" s="14" t="str">
        <f t="shared" si="73"/>
        <v/>
      </c>
      <c r="IH49" s="14" t="str">
        <f t="shared" si="74"/>
        <v/>
      </c>
      <c r="II49" s="14" t="str">
        <f t="shared" si="75"/>
        <v/>
      </c>
      <c r="IJ49" s="14" t="str">
        <f t="shared" si="76"/>
        <v/>
      </c>
      <c r="IK49" s="14" t="str">
        <f t="shared" si="77"/>
        <v/>
      </c>
      <c r="IL49" s="14" t="str">
        <f t="shared" si="78"/>
        <v/>
      </c>
      <c r="IM49" s="14" t="str">
        <f t="shared" si="79"/>
        <v/>
      </c>
      <c r="IN49" s="14" t="str">
        <f t="shared" si="80"/>
        <v/>
      </c>
      <c r="IO49" s="14" t="str">
        <f t="shared" si="81"/>
        <v/>
      </c>
      <c r="IP49" s="14" t="str">
        <f t="shared" si="82"/>
        <v/>
      </c>
      <c r="IQ49" s="14" t="str">
        <f t="shared" si="83"/>
        <v/>
      </c>
      <c r="IR49" s="14" t="str">
        <f t="shared" si="84"/>
        <v/>
      </c>
      <c r="IS49" s="14" t="str">
        <f t="shared" si="85"/>
        <v/>
      </c>
      <c r="IT49" s="14" t="str">
        <f t="shared" si="86"/>
        <v/>
      </c>
      <c r="IU49" s="14" t="str">
        <f t="shared" si="87"/>
        <v/>
      </c>
      <c r="IV49" s="14" t="str">
        <f t="shared" si="88"/>
        <v/>
      </c>
      <c r="IW49" s="14" t="str">
        <f t="shared" si="89"/>
        <v/>
      </c>
      <c r="IX49" s="14" t="str">
        <f t="shared" si="90"/>
        <v/>
      </c>
      <c r="IY49" s="14" t="str">
        <f t="shared" si="91"/>
        <v/>
      </c>
      <c r="IZ49" s="14" t="str">
        <f t="shared" si="92"/>
        <v/>
      </c>
      <c r="JA49" s="14" t="str">
        <f t="shared" si="93"/>
        <v/>
      </c>
      <c r="JB49" s="14" t="str">
        <f t="shared" si="94"/>
        <v/>
      </c>
      <c r="JC49" s="14" t="str">
        <f t="shared" si="95"/>
        <v/>
      </c>
      <c r="JD49" s="14" t="str">
        <f t="shared" si="96"/>
        <v/>
      </c>
      <c r="JE49" s="14" t="str">
        <f t="shared" si="97"/>
        <v/>
      </c>
      <c r="JF49" s="14" t="str">
        <f t="shared" si="98"/>
        <v/>
      </c>
      <c r="JG49" s="14" t="str">
        <f t="shared" si="99"/>
        <v/>
      </c>
      <c r="JH49" s="14" t="str">
        <f t="shared" si="100"/>
        <v/>
      </c>
      <c r="JI49" s="14" t="str">
        <f t="shared" si="101"/>
        <v/>
      </c>
      <c r="JJ49" s="14" t="str">
        <f t="shared" si="102"/>
        <v/>
      </c>
      <c r="JK49" s="14" t="str">
        <f t="shared" si="103"/>
        <v/>
      </c>
      <c r="JL49" s="14" t="str">
        <f t="shared" si="104"/>
        <v/>
      </c>
      <c r="JM49" s="14" t="str">
        <f t="shared" si="105"/>
        <v/>
      </c>
      <c r="JN49" s="14" t="str">
        <f t="shared" si="106"/>
        <v/>
      </c>
      <c r="JO49" s="14" t="str">
        <f t="shared" si="107"/>
        <v/>
      </c>
      <c r="JP49" s="14" t="str">
        <f t="shared" si="108"/>
        <v/>
      </c>
      <c r="JQ49" s="14" t="str">
        <f t="shared" si="109"/>
        <v/>
      </c>
      <c r="JR49" s="14" t="str">
        <f t="shared" si="110"/>
        <v/>
      </c>
      <c r="JS49" s="14" t="str">
        <f t="shared" si="111"/>
        <v/>
      </c>
      <c r="JT49" s="14" t="str">
        <f t="shared" si="112"/>
        <v/>
      </c>
      <c r="JU49" s="14" t="str">
        <f t="shared" si="113"/>
        <v/>
      </c>
      <c r="JV49" s="14" t="str">
        <f t="shared" si="114"/>
        <v/>
      </c>
      <c r="JW49" s="14" t="str">
        <f t="shared" si="115"/>
        <v/>
      </c>
      <c r="JX49" s="14" t="str">
        <f t="shared" si="116"/>
        <v/>
      </c>
      <c r="JY49" s="14" t="str">
        <f t="shared" si="117"/>
        <v/>
      </c>
      <c r="JZ49" s="14" t="str">
        <f t="shared" si="118"/>
        <v/>
      </c>
      <c r="KA49" s="14" t="str">
        <f t="shared" si="119"/>
        <v/>
      </c>
      <c r="KB49" s="14" t="str">
        <f t="shared" si="120"/>
        <v/>
      </c>
      <c r="KC49" s="14" t="str">
        <f t="shared" si="121"/>
        <v/>
      </c>
      <c r="KD49" s="14" t="str">
        <f t="shared" si="122"/>
        <v/>
      </c>
      <c r="KE49" s="14" t="str">
        <f t="shared" si="123"/>
        <v/>
      </c>
      <c r="KF49" s="14" t="str">
        <f t="shared" si="124"/>
        <v/>
      </c>
      <c r="KG49" s="14" t="str">
        <f t="shared" si="125"/>
        <v/>
      </c>
      <c r="KH49" s="14" t="str">
        <f t="shared" si="126"/>
        <v/>
      </c>
      <c r="KI49" s="14" t="str">
        <f t="shared" si="127"/>
        <v/>
      </c>
      <c r="KJ49" s="14" t="str">
        <f t="shared" si="128"/>
        <v/>
      </c>
      <c r="KK49" s="14" t="str">
        <f t="shared" si="129"/>
        <v/>
      </c>
      <c r="KL49" s="14" t="str">
        <f t="shared" si="130"/>
        <v/>
      </c>
      <c r="KM49" s="14" t="str">
        <f t="shared" si="131"/>
        <v/>
      </c>
      <c r="KN49" s="14" t="str">
        <f t="shared" si="132"/>
        <v/>
      </c>
      <c r="KO49" s="14" t="str">
        <f t="shared" si="133"/>
        <v/>
      </c>
      <c r="KP49" s="14" t="str">
        <f t="shared" si="134"/>
        <v/>
      </c>
      <c r="KQ49" s="14" t="str">
        <f t="shared" si="135"/>
        <v/>
      </c>
      <c r="KR49" s="14" t="str">
        <f t="shared" si="136"/>
        <v/>
      </c>
      <c r="KS49" s="14" t="str">
        <f t="shared" si="137"/>
        <v/>
      </c>
      <c r="KT49" s="14" t="str">
        <f t="shared" si="138"/>
        <v/>
      </c>
      <c r="KU49" s="14" t="str">
        <f t="shared" si="139"/>
        <v/>
      </c>
      <c r="KV49" s="14" t="str">
        <f t="shared" si="140"/>
        <v/>
      </c>
      <c r="KW49" s="14" t="str">
        <f t="shared" si="141"/>
        <v/>
      </c>
      <c r="KX49" s="14" t="str">
        <f t="shared" si="142"/>
        <v/>
      </c>
      <c r="KY49" s="14" t="str">
        <f t="shared" si="143"/>
        <v/>
      </c>
      <c r="KZ49" s="14" t="str">
        <f t="shared" si="144"/>
        <v/>
      </c>
      <c r="LA49" s="14" t="str">
        <f t="shared" si="145"/>
        <v/>
      </c>
      <c r="LB49" s="14" t="str">
        <f t="shared" si="146"/>
        <v/>
      </c>
      <c r="LC49" s="14" t="str">
        <f t="shared" si="147"/>
        <v/>
      </c>
      <c r="LD49" s="14" t="str">
        <f t="shared" si="148"/>
        <v/>
      </c>
      <c r="LE49" s="14" t="str">
        <f t="shared" si="149"/>
        <v/>
      </c>
      <c r="LF49" s="14" t="str">
        <f t="shared" si="150"/>
        <v/>
      </c>
      <c r="LG49" s="14" t="str">
        <f t="shared" si="151"/>
        <v/>
      </c>
      <c r="LH49" s="14" t="str">
        <f t="shared" si="152"/>
        <v/>
      </c>
      <c r="LI49" s="14" t="str">
        <f t="shared" si="153"/>
        <v/>
      </c>
      <c r="LJ49" s="14" t="str">
        <f t="shared" si="154"/>
        <v/>
      </c>
      <c r="LK49" s="14" t="str">
        <f t="shared" si="155"/>
        <v/>
      </c>
      <c r="LL49" s="14" t="str">
        <f t="shared" si="156"/>
        <v/>
      </c>
      <c r="LM49" s="14" t="str">
        <f t="shared" si="157"/>
        <v/>
      </c>
      <c r="LN49" s="14" t="str">
        <f t="shared" si="158"/>
        <v/>
      </c>
      <c r="LO49" s="14" t="str">
        <f t="shared" si="159"/>
        <v/>
      </c>
      <c r="LP49" s="14" t="str">
        <f t="shared" si="160"/>
        <v/>
      </c>
      <c r="LQ49" s="14" t="str">
        <f t="shared" si="161"/>
        <v/>
      </c>
      <c r="LR49" s="14" t="str">
        <f t="shared" si="162"/>
        <v/>
      </c>
      <c r="LS49" s="14" t="str">
        <f t="shared" si="163"/>
        <v/>
      </c>
      <c r="LT49" s="14" t="str">
        <f t="shared" si="164"/>
        <v/>
      </c>
      <c r="LU49" s="14" t="str">
        <f t="shared" si="165"/>
        <v/>
      </c>
      <c r="LV49" s="14" t="str">
        <f t="shared" si="166"/>
        <v/>
      </c>
      <c r="LW49" s="14" t="str">
        <f t="shared" si="167"/>
        <v/>
      </c>
      <c r="LX49" s="14" t="str">
        <f t="shared" si="168"/>
        <v/>
      </c>
      <c r="LY49" s="14" t="str">
        <f t="shared" si="169"/>
        <v/>
      </c>
      <c r="LZ49" s="14" t="str">
        <f t="shared" si="170"/>
        <v/>
      </c>
      <c r="MA49" s="14" t="str">
        <f t="shared" si="171"/>
        <v/>
      </c>
      <c r="MB49" s="14" t="str">
        <f t="shared" si="172"/>
        <v/>
      </c>
      <c r="MC49" s="14" t="str">
        <f t="shared" si="173"/>
        <v/>
      </c>
      <c r="MD49" s="14" t="str">
        <f t="shared" si="174"/>
        <v/>
      </c>
      <c r="ME49" s="14" t="str">
        <f t="shared" si="175"/>
        <v/>
      </c>
      <c r="MF49" s="15"/>
      <c r="MI49" s="42"/>
      <c r="MJ49" s="42"/>
      <c r="MK49" s="42"/>
      <c r="ML49" s="52" t="str">
        <f t="shared" si="193"/>
        <v/>
      </c>
      <c r="MN49" s="18" t="s">
        <v>5</v>
      </c>
    </row>
    <row r="50" spans="1:352" s="16" customFormat="1" ht="25.5">
      <c r="A50" s="50">
        <v>41</v>
      </c>
      <c r="B50" s="51" t="str">
        <f t="shared" si="176"/>
        <v/>
      </c>
      <c r="C50" s="73"/>
      <c r="D50" s="76"/>
      <c r="E50" s="76"/>
      <c r="F50" s="76"/>
      <c r="G50" s="29"/>
      <c r="H50" s="28"/>
      <c r="I50" s="29"/>
      <c r="J50" s="29"/>
      <c r="K50" s="46"/>
      <c r="L50" s="29"/>
      <c r="M50" s="46"/>
      <c r="N50" s="46"/>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82"/>
      <c r="FQ50" s="80"/>
      <c r="FR50" s="14" t="str">
        <f t="shared" si="177"/>
        <v/>
      </c>
      <c r="FS50" s="14" t="str">
        <f t="shared" si="178"/>
        <v/>
      </c>
      <c r="FT50" s="14" t="str">
        <f t="shared" si="179"/>
        <v/>
      </c>
      <c r="FU50" s="14" t="str">
        <f t="shared" si="180"/>
        <v/>
      </c>
      <c r="FV50" s="14" t="str">
        <f t="shared" si="181"/>
        <v/>
      </c>
      <c r="FW50" s="14" t="str">
        <f t="shared" si="182"/>
        <v/>
      </c>
      <c r="FX50" s="14" t="str">
        <f t="shared" si="22"/>
        <v/>
      </c>
      <c r="FY50" s="14" t="str">
        <f t="shared" si="183"/>
        <v/>
      </c>
      <c r="FZ50" s="14" t="str">
        <f t="shared" si="184"/>
        <v/>
      </c>
      <c r="GA50" s="14" t="str">
        <f t="shared" si="185"/>
        <v/>
      </c>
      <c r="GB50" s="14" t="str">
        <f t="shared" si="186"/>
        <v/>
      </c>
      <c r="GC50" s="14" t="str">
        <f t="shared" si="187"/>
        <v/>
      </c>
      <c r="GD50" s="14" t="str">
        <f t="shared" si="23"/>
        <v/>
      </c>
      <c r="GE50" s="14" t="str">
        <f t="shared" si="24"/>
        <v/>
      </c>
      <c r="GF50" s="14" t="str">
        <f t="shared" si="188"/>
        <v/>
      </c>
      <c r="GG50" s="14" t="str">
        <f t="shared" si="189"/>
        <v/>
      </c>
      <c r="GH50" s="14" t="str">
        <f t="shared" si="190"/>
        <v/>
      </c>
      <c r="GI50" s="14" t="str">
        <f t="shared" si="191"/>
        <v/>
      </c>
      <c r="GJ50" s="14" t="str">
        <f t="shared" si="192"/>
        <v/>
      </c>
      <c r="GK50" s="14" t="str">
        <f t="shared" si="25"/>
        <v/>
      </c>
      <c r="GL50" s="14" t="str">
        <f t="shared" si="26"/>
        <v/>
      </c>
      <c r="GM50" s="14" t="str">
        <f t="shared" si="27"/>
        <v/>
      </c>
      <c r="GN50" s="14" t="str">
        <f t="shared" si="28"/>
        <v/>
      </c>
      <c r="GO50" s="14" t="str">
        <f t="shared" si="29"/>
        <v/>
      </c>
      <c r="GP50" s="14" t="str">
        <f t="shared" si="30"/>
        <v/>
      </c>
      <c r="GQ50" s="14" t="str">
        <f t="shared" si="31"/>
        <v/>
      </c>
      <c r="GR50" s="14" t="str">
        <f t="shared" si="32"/>
        <v/>
      </c>
      <c r="GS50" s="14" t="str">
        <f t="shared" si="33"/>
        <v/>
      </c>
      <c r="GT50" s="14" t="str">
        <f t="shared" si="34"/>
        <v/>
      </c>
      <c r="GU50" s="14" t="str">
        <f t="shared" si="35"/>
        <v/>
      </c>
      <c r="GV50" s="14" t="str">
        <f t="shared" si="36"/>
        <v/>
      </c>
      <c r="GW50" s="14" t="str">
        <f t="shared" si="37"/>
        <v/>
      </c>
      <c r="GX50" s="14" t="str">
        <f t="shared" si="38"/>
        <v/>
      </c>
      <c r="GY50" s="14" t="str">
        <f t="shared" si="39"/>
        <v/>
      </c>
      <c r="GZ50" s="14" t="str">
        <f t="shared" si="40"/>
        <v/>
      </c>
      <c r="HA50" s="14" t="str">
        <f t="shared" si="41"/>
        <v/>
      </c>
      <c r="HB50" s="14" t="str">
        <f t="shared" si="42"/>
        <v/>
      </c>
      <c r="HC50" s="14" t="str">
        <f t="shared" si="43"/>
        <v/>
      </c>
      <c r="HD50" s="14" t="str">
        <f t="shared" si="44"/>
        <v/>
      </c>
      <c r="HE50" s="14" t="str">
        <f t="shared" si="45"/>
        <v/>
      </c>
      <c r="HF50" s="14" t="str">
        <f t="shared" si="46"/>
        <v/>
      </c>
      <c r="HG50" s="14" t="str">
        <f t="shared" si="47"/>
        <v/>
      </c>
      <c r="HH50" s="14" t="str">
        <f t="shared" si="48"/>
        <v/>
      </c>
      <c r="HI50" s="14" t="str">
        <f t="shared" si="49"/>
        <v/>
      </c>
      <c r="HJ50" s="14" t="str">
        <f t="shared" si="50"/>
        <v/>
      </c>
      <c r="HK50" s="14" t="str">
        <f t="shared" si="51"/>
        <v/>
      </c>
      <c r="HL50" s="14" t="str">
        <f t="shared" si="52"/>
        <v/>
      </c>
      <c r="HM50" s="14" t="str">
        <f t="shared" si="53"/>
        <v/>
      </c>
      <c r="HN50" s="14" t="str">
        <f t="shared" si="54"/>
        <v/>
      </c>
      <c r="HO50" s="14" t="str">
        <f t="shared" si="55"/>
        <v/>
      </c>
      <c r="HP50" s="14" t="str">
        <f t="shared" si="56"/>
        <v/>
      </c>
      <c r="HQ50" s="14" t="str">
        <f t="shared" si="57"/>
        <v/>
      </c>
      <c r="HR50" s="14" t="str">
        <f t="shared" si="58"/>
        <v/>
      </c>
      <c r="HS50" s="14" t="str">
        <f t="shared" si="59"/>
        <v/>
      </c>
      <c r="HT50" s="14" t="str">
        <f t="shared" si="60"/>
        <v/>
      </c>
      <c r="HU50" s="14" t="str">
        <f t="shared" si="61"/>
        <v/>
      </c>
      <c r="HV50" s="14" t="str">
        <f t="shared" si="62"/>
        <v/>
      </c>
      <c r="HW50" s="14" t="str">
        <f t="shared" si="63"/>
        <v/>
      </c>
      <c r="HX50" s="14" t="str">
        <f t="shared" si="64"/>
        <v/>
      </c>
      <c r="HY50" s="14" t="str">
        <f t="shared" si="65"/>
        <v/>
      </c>
      <c r="HZ50" s="14" t="str">
        <f t="shared" si="66"/>
        <v/>
      </c>
      <c r="IA50" s="14" t="str">
        <f t="shared" si="67"/>
        <v/>
      </c>
      <c r="IB50" s="14" t="str">
        <f t="shared" si="68"/>
        <v/>
      </c>
      <c r="IC50" s="14" t="str">
        <f t="shared" si="69"/>
        <v/>
      </c>
      <c r="ID50" s="14" t="str">
        <f t="shared" si="70"/>
        <v/>
      </c>
      <c r="IE50" s="14" t="str">
        <f t="shared" si="71"/>
        <v/>
      </c>
      <c r="IF50" s="14" t="str">
        <f t="shared" si="72"/>
        <v/>
      </c>
      <c r="IG50" s="14" t="str">
        <f t="shared" si="73"/>
        <v/>
      </c>
      <c r="IH50" s="14" t="str">
        <f t="shared" si="74"/>
        <v/>
      </c>
      <c r="II50" s="14" t="str">
        <f t="shared" si="75"/>
        <v/>
      </c>
      <c r="IJ50" s="14" t="str">
        <f t="shared" si="76"/>
        <v/>
      </c>
      <c r="IK50" s="14" t="str">
        <f t="shared" si="77"/>
        <v/>
      </c>
      <c r="IL50" s="14" t="str">
        <f t="shared" si="78"/>
        <v/>
      </c>
      <c r="IM50" s="14" t="str">
        <f t="shared" si="79"/>
        <v/>
      </c>
      <c r="IN50" s="14" t="str">
        <f t="shared" si="80"/>
        <v/>
      </c>
      <c r="IO50" s="14" t="str">
        <f t="shared" si="81"/>
        <v/>
      </c>
      <c r="IP50" s="14" t="str">
        <f t="shared" si="82"/>
        <v/>
      </c>
      <c r="IQ50" s="14" t="str">
        <f t="shared" si="83"/>
        <v/>
      </c>
      <c r="IR50" s="14" t="str">
        <f t="shared" si="84"/>
        <v/>
      </c>
      <c r="IS50" s="14" t="str">
        <f t="shared" si="85"/>
        <v/>
      </c>
      <c r="IT50" s="14" t="str">
        <f t="shared" si="86"/>
        <v/>
      </c>
      <c r="IU50" s="14" t="str">
        <f t="shared" si="87"/>
        <v/>
      </c>
      <c r="IV50" s="14" t="str">
        <f t="shared" si="88"/>
        <v/>
      </c>
      <c r="IW50" s="14" t="str">
        <f t="shared" si="89"/>
        <v/>
      </c>
      <c r="IX50" s="14" t="str">
        <f t="shared" si="90"/>
        <v/>
      </c>
      <c r="IY50" s="14" t="str">
        <f t="shared" si="91"/>
        <v/>
      </c>
      <c r="IZ50" s="14" t="str">
        <f t="shared" si="92"/>
        <v/>
      </c>
      <c r="JA50" s="14" t="str">
        <f t="shared" si="93"/>
        <v/>
      </c>
      <c r="JB50" s="14" t="str">
        <f t="shared" si="94"/>
        <v/>
      </c>
      <c r="JC50" s="14" t="str">
        <f t="shared" si="95"/>
        <v/>
      </c>
      <c r="JD50" s="14" t="str">
        <f t="shared" si="96"/>
        <v/>
      </c>
      <c r="JE50" s="14" t="str">
        <f t="shared" si="97"/>
        <v/>
      </c>
      <c r="JF50" s="14" t="str">
        <f t="shared" si="98"/>
        <v/>
      </c>
      <c r="JG50" s="14" t="str">
        <f t="shared" si="99"/>
        <v/>
      </c>
      <c r="JH50" s="14" t="str">
        <f t="shared" si="100"/>
        <v/>
      </c>
      <c r="JI50" s="14" t="str">
        <f t="shared" si="101"/>
        <v/>
      </c>
      <c r="JJ50" s="14" t="str">
        <f t="shared" si="102"/>
        <v/>
      </c>
      <c r="JK50" s="14" t="str">
        <f t="shared" si="103"/>
        <v/>
      </c>
      <c r="JL50" s="14" t="str">
        <f t="shared" si="104"/>
        <v/>
      </c>
      <c r="JM50" s="14" t="str">
        <f t="shared" si="105"/>
        <v/>
      </c>
      <c r="JN50" s="14" t="str">
        <f t="shared" si="106"/>
        <v/>
      </c>
      <c r="JO50" s="14" t="str">
        <f t="shared" si="107"/>
        <v/>
      </c>
      <c r="JP50" s="14" t="str">
        <f t="shared" si="108"/>
        <v/>
      </c>
      <c r="JQ50" s="14" t="str">
        <f t="shared" si="109"/>
        <v/>
      </c>
      <c r="JR50" s="14" t="str">
        <f t="shared" si="110"/>
        <v/>
      </c>
      <c r="JS50" s="14" t="str">
        <f t="shared" si="111"/>
        <v/>
      </c>
      <c r="JT50" s="14" t="str">
        <f t="shared" si="112"/>
        <v/>
      </c>
      <c r="JU50" s="14" t="str">
        <f t="shared" si="113"/>
        <v/>
      </c>
      <c r="JV50" s="14" t="str">
        <f t="shared" si="114"/>
        <v/>
      </c>
      <c r="JW50" s="14" t="str">
        <f t="shared" si="115"/>
        <v/>
      </c>
      <c r="JX50" s="14" t="str">
        <f t="shared" si="116"/>
        <v/>
      </c>
      <c r="JY50" s="14" t="str">
        <f t="shared" si="117"/>
        <v/>
      </c>
      <c r="JZ50" s="14" t="str">
        <f t="shared" si="118"/>
        <v/>
      </c>
      <c r="KA50" s="14" t="str">
        <f t="shared" si="119"/>
        <v/>
      </c>
      <c r="KB50" s="14" t="str">
        <f t="shared" si="120"/>
        <v/>
      </c>
      <c r="KC50" s="14" t="str">
        <f t="shared" si="121"/>
        <v/>
      </c>
      <c r="KD50" s="14" t="str">
        <f t="shared" si="122"/>
        <v/>
      </c>
      <c r="KE50" s="14" t="str">
        <f t="shared" si="123"/>
        <v/>
      </c>
      <c r="KF50" s="14" t="str">
        <f t="shared" si="124"/>
        <v/>
      </c>
      <c r="KG50" s="14" t="str">
        <f t="shared" si="125"/>
        <v/>
      </c>
      <c r="KH50" s="14" t="str">
        <f t="shared" si="126"/>
        <v/>
      </c>
      <c r="KI50" s="14" t="str">
        <f t="shared" si="127"/>
        <v/>
      </c>
      <c r="KJ50" s="14" t="str">
        <f t="shared" si="128"/>
        <v/>
      </c>
      <c r="KK50" s="14" t="str">
        <f t="shared" si="129"/>
        <v/>
      </c>
      <c r="KL50" s="14" t="str">
        <f t="shared" si="130"/>
        <v/>
      </c>
      <c r="KM50" s="14" t="str">
        <f t="shared" si="131"/>
        <v/>
      </c>
      <c r="KN50" s="14" t="str">
        <f t="shared" si="132"/>
        <v/>
      </c>
      <c r="KO50" s="14" t="str">
        <f t="shared" si="133"/>
        <v/>
      </c>
      <c r="KP50" s="14" t="str">
        <f t="shared" si="134"/>
        <v/>
      </c>
      <c r="KQ50" s="14" t="str">
        <f t="shared" si="135"/>
        <v/>
      </c>
      <c r="KR50" s="14" t="str">
        <f t="shared" si="136"/>
        <v/>
      </c>
      <c r="KS50" s="14" t="str">
        <f t="shared" si="137"/>
        <v/>
      </c>
      <c r="KT50" s="14" t="str">
        <f t="shared" si="138"/>
        <v/>
      </c>
      <c r="KU50" s="14" t="str">
        <f t="shared" si="139"/>
        <v/>
      </c>
      <c r="KV50" s="14" t="str">
        <f t="shared" si="140"/>
        <v/>
      </c>
      <c r="KW50" s="14" t="str">
        <f t="shared" si="141"/>
        <v/>
      </c>
      <c r="KX50" s="14" t="str">
        <f t="shared" si="142"/>
        <v/>
      </c>
      <c r="KY50" s="14" t="str">
        <f t="shared" si="143"/>
        <v/>
      </c>
      <c r="KZ50" s="14" t="str">
        <f t="shared" si="144"/>
        <v/>
      </c>
      <c r="LA50" s="14" t="str">
        <f t="shared" si="145"/>
        <v/>
      </c>
      <c r="LB50" s="14" t="str">
        <f t="shared" si="146"/>
        <v/>
      </c>
      <c r="LC50" s="14" t="str">
        <f t="shared" si="147"/>
        <v/>
      </c>
      <c r="LD50" s="14" t="str">
        <f t="shared" si="148"/>
        <v/>
      </c>
      <c r="LE50" s="14" t="str">
        <f t="shared" si="149"/>
        <v/>
      </c>
      <c r="LF50" s="14" t="str">
        <f t="shared" si="150"/>
        <v/>
      </c>
      <c r="LG50" s="14" t="str">
        <f t="shared" si="151"/>
        <v/>
      </c>
      <c r="LH50" s="14" t="str">
        <f t="shared" si="152"/>
        <v/>
      </c>
      <c r="LI50" s="14" t="str">
        <f t="shared" si="153"/>
        <v/>
      </c>
      <c r="LJ50" s="14" t="str">
        <f t="shared" si="154"/>
        <v/>
      </c>
      <c r="LK50" s="14" t="str">
        <f t="shared" si="155"/>
        <v/>
      </c>
      <c r="LL50" s="14" t="str">
        <f t="shared" si="156"/>
        <v/>
      </c>
      <c r="LM50" s="14" t="str">
        <f t="shared" si="157"/>
        <v/>
      </c>
      <c r="LN50" s="14" t="str">
        <f t="shared" si="158"/>
        <v/>
      </c>
      <c r="LO50" s="14" t="str">
        <f t="shared" si="159"/>
        <v/>
      </c>
      <c r="LP50" s="14" t="str">
        <f t="shared" si="160"/>
        <v/>
      </c>
      <c r="LQ50" s="14" t="str">
        <f t="shared" si="161"/>
        <v/>
      </c>
      <c r="LR50" s="14" t="str">
        <f t="shared" si="162"/>
        <v/>
      </c>
      <c r="LS50" s="14" t="str">
        <f t="shared" si="163"/>
        <v/>
      </c>
      <c r="LT50" s="14" t="str">
        <f t="shared" si="164"/>
        <v/>
      </c>
      <c r="LU50" s="14" t="str">
        <f t="shared" si="165"/>
        <v/>
      </c>
      <c r="LV50" s="14" t="str">
        <f t="shared" si="166"/>
        <v/>
      </c>
      <c r="LW50" s="14" t="str">
        <f t="shared" si="167"/>
        <v/>
      </c>
      <c r="LX50" s="14" t="str">
        <f t="shared" si="168"/>
        <v/>
      </c>
      <c r="LY50" s="14" t="str">
        <f t="shared" si="169"/>
        <v/>
      </c>
      <c r="LZ50" s="14" t="str">
        <f t="shared" si="170"/>
        <v/>
      </c>
      <c r="MA50" s="14" t="str">
        <f t="shared" si="171"/>
        <v/>
      </c>
      <c r="MB50" s="14" t="str">
        <f t="shared" si="172"/>
        <v/>
      </c>
      <c r="MC50" s="14" t="str">
        <f t="shared" si="173"/>
        <v/>
      </c>
      <c r="MD50" s="14" t="str">
        <f t="shared" si="174"/>
        <v/>
      </c>
      <c r="ME50" s="14" t="str">
        <f t="shared" si="175"/>
        <v/>
      </c>
      <c r="MF50" s="15"/>
      <c r="MI50" s="42"/>
      <c r="MJ50" s="42"/>
      <c r="MK50" s="42"/>
      <c r="ML50" s="52" t="str">
        <f t="shared" si="193"/>
        <v/>
      </c>
      <c r="MN50" s="18" t="s">
        <v>5</v>
      </c>
    </row>
    <row r="51" spans="1:352" s="16" customFormat="1" ht="25.5">
      <c r="A51" s="50">
        <v>42</v>
      </c>
      <c r="B51" s="51" t="str">
        <f t="shared" si="176"/>
        <v/>
      </c>
      <c r="C51" s="73"/>
      <c r="D51" s="76"/>
      <c r="E51" s="76"/>
      <c r="F51" s="76"/>
      <c r="G51" s="29"/>
      <c r="H51" s="28"/>
      <c r="I51" s="29"/>
      <c r="J51" s="29"/>
      <c r="K51" s="46"/>
      <c r="L51" s="29"/>
      <c r="M51" s="46"/>
      <c r="N51" s="46"/>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82"/>
      <c r="FQ51" s="80"/>
      <c r="FR51" s="14" t="str">
        <f t="shared" si="177"/>
        <v/>
      </c>
      <c r="FS51" s="14" t="str">
        <f t="shared" si="178"/>
        <v/>
      </c>
      <c r="FT51" s="14" t="str">
        <f t="shared" si="179"/>
        <v/>
      </c>
      <c r="FU51" s="14" t="str">
        <f t="shared" si="180"/>
        <v/>
      </c>
      <c r="FV51" s="14" t="str">
        <f t="shared" si="181"/>
        <v/>
      </c>
      <c r="FW51" s="14" t="str">
        <f t="shared" si="182"/>
        <v/>
      </c>
      <c r="FX51" s="14" t="str">
        <f t="shared" si="22"/>
        <v/>
      </c>
      <c r="FY51" s="14" t="str">
        <f t="shared" si="183"/>
        <v/>
      </c>
      <c r="FZ51" s="14" t="str">
        <f t="shared" si="184"/>
        <v/>
      </c>
      <c r="GA51" s="14" t="str">
        <f t="shared" si="185"/>
        <v/>
      </c>
      <c r="GB51" s="14" t="str">
        <f t="shared" si="186"/>
        <v/>
      </c>
      <c r="GC51" s="14" t="str">
        <f t="shared" si="187"/>
        <v/>
      </c>
      <c r="GD51" s="14" t="str">
        <f t="shared" si="23"/>
        <v/>
      </c>
      <c r="GE51" s="14" t="str">
        <f t="shared" si="24"/>
        <v/>
      </c>
      <c r="GF51" s="14" t="str">
        <f t="shared" si="188"/>
        <v/>
      </c>
      <c r="GG51" s="14" t="str">
        <f t="shared" si="189"/>
        <v/>
      </c>
      <c r="GH51" s="14" t="str">
        <f t="shared" si="190"/>
        <v/>
      </c>
      <c r="GI51" s="14" t="str">
        <f t="shared" si="191"/>
        <v/>
      </c>
      <c r="GJ51" s="14" t="str">
        <f t="shared" si="192"/>
        <v/>
      </c>
      <c r="GK51" s="14" t="str">
        <f t="shared" si="25"/>
        <v/>
      </c>
      <c r="GL51" s="14" t="str">
        <f t="shared" si="26"/>
        <v/>
      </c>
      <c r="GM51" s="14" t="str">
        <f t="shared" si="27"/>
        <v/>
      </c>
      <c r="GN51" s="14" t="str">
        <f t="shared" si="28"/>
        <v/>
      </c>
      <c r="GO51" s="14" t="str">
        <f t="shared" si="29"/>
        <v/>
      </c>
      <c r="GP51" s="14" t="str">
        <f t="shared" si="30"/>
        <v/>
      </c>
      <c r="GQ51" s="14" t="str">
        <f t="shared" si="31"/>
        <v/>
      </c>
      <c r="GR51" s="14" t="str">
        <f t="shared" si="32"/>
        <v/>
      </c>
      <c r="GS51" s="14" t="str">
        <f t="shared" si="33"/>
        <v/>
      </c>
      <c r="GT51" s="14" t="str">
        <f t="shared" si="34"/>
        <v/>
      </c>
      <c r="GU51" s="14" t="str">
        <f t="shared" si="35"/>
        <v/>
      </c>
      <c r="GV51" s="14" t="str">
        <f t="shared" si="36"/>
        <v/>
      </c>
      <c r="GW51" s="14" t="str">
        <f t="shared" si="37"/>
        <v/>
      </c>
      <c r="GX51" s="14" t="str">
        <f t="shared" si="38"/>
        <v/>
      </c>
      <c r="GY51" s="14" t="str">
        <f t="shared" si="39"/>
        <v/>
      </c>
      <c r="GZ51" s="14" t="str">
        <f t="shared" si="40"/>
        <v/>
      </c>
      <c r="HA51" s="14" t="str">
        <f t="shared" si="41"/>
        <v/>
      </c>
      <c r="HB51" s="14" t="str">
        <f t="shared" si="42"/>
        <v/>
      </c>
      <c r="HC51" s="14" t="str">
        <f t="shared" si="43"/>
        <v/>
      </c>
      <c r="HD51" s="14" t="str">
        <f t="shared" si="44"/>
        <v/>
      </c>
      <c r="HE51" s="14" t="str">
        <f t="shared" si="45"/>
        <v/>
      </c>
      <c r="HF51" s="14" t="str">
        <f t="shared" si="46"/>
        <v/>
      </c>
      <c r="HG51" s="14" t="str">
        <f t="shared" si="47"/>
        <v/>
      </c>
      <c r="HH51" s="14" t="str">
        <f t="shared" si="48"/>
        <v/>
      </c>
      <c r="HI51" s="14" t="str">
        <f t="shared" si="49"/>
        <v/>
      </c>
      <c r="HJ51" s="14" t="str">
        <f t="shared" si="50"/>
        <v/>
      </c>
      <c r="HK51" s="14" t="str">
        <f t="shared" si="51"/>
        <v/>
      </c>
      <c r="HL51" s="14" t="str">
        <f t="shared" si="52"/>
        <v/>
      </c>
      <c r="HM51" s="14" t="str">
        <f t="shared" si="53"/>
        <v/>
      </c>
      <c r="HN51" s="14" t="str">
        <f t="shared" si="54"/>
        <v/>
      </c>
      <c r="HO51" s="14" t="str">
        <f t="shared" si="55"/>
        <v/>
      </c>
      <c r="HP51" s="14" t="str">
        <f t="shared" si="56"/>
        <v/>
      </c>
      <c r="HQ51" s="14" t="str">
        <f t="shared" si="57"/>
        <v/>
      </c>
      <c r="HR51" s="14" t="str">
        <f t="shared" si="58"/>
        <v/>
      </c>
      <c r="HS51" s="14" t="str">
        <f t="shared" si="59"/>
        <v/>
      </c>
      <c r="HT51" s="14" t="str">
        <f t="shared" si="60"/>
        <v/>
      </c>
      <c r="HU51" s="14" t="str">
        <f t="shared" si="61"/>
        <v/>
      </c>
      <c r="HV51" s="14" t="str">
        <f t="shared" si="62"/>
        <v/>
      </c>
      <c r="HW51" s="14" t="str">
        <f t="shared" si="63"/>
        <v/>
      </c>
      <c r="HX51" s="14" t="str">
        <f t="shared" si="64"/>
        <v/>
      </c>
      <c r="HY51" s="14" t="str">
        <f t="shared" si="65"/>
        <v/>
      </c>
      <c r="HZ51" s="14" t="str">
        <f t="shared" si="66"/>
        <v/>
      </c>
      <c r="IA51" s="14" t="str">
        <f t="shared" si="67"/>
        <v/>
      </c>
      <c r="IB51" s="14" t="str">
        <f t="shared" si="68"/>
        <v/>
      </c>
      <c r="IC51" s="14" t="str">
        <f t="shared" si="69"/>
        <v/>
      </c>
      <c r="ID51" s="14" t="str">
        <f t="shared" si="70"/>
        <v/>
      </c>
      <c r="IE51" s="14" t="str">
        <f t="shared" si="71"/>
        <v/>
      </c>
      <c r="IF51" s="14" t="str">
        <f t="shared" si="72"/>
        <v/>
      </c>
      <c r="IG51" s="14" t="str">
        <f t="shared" si="73"/>
        <v/>
      </c>
      <c r="IH51" s="14" t="str">
        <f t="shared" si="74"/>
        <v/>
      </c>
      <c r="II51" s="14" t="str">
        <f t="shared" si="75"/>
        <v/>
      </c>
      <c r="IJ51" s="14" t="str">
        <f t="shared" si="76"/>
        <v/>
      </c>
      <c r="IK51" s="14" t="str">
        <f t="shared" si="77"/>
        <v/>
      </c>
      <c r="IL51" s="14" t="str">
        <f t="shared" si="78"/>
        <v/>
      </c>
      <c r="IM51" s="14" t="str">
        <f t="shared" si="79"/>
        <v/>
      </c>
      <c r="IN51" s="14" t="str">
        <f t="shared" si="80"/>
        <v/>
      </c>
      <c r="IO51" s="14" t="str">
        <f t="shared" si="81"/>
        <v/>
      </c>
      <c r="IP51" s="14" t="str">
        <f t="shared" si="82"/>
        <v/>
      </c>
      <c r="IQ51" s="14" t="str">
        <f t="shared" si="83"/>
        <v/>
      </c>
      <c r="IR51" s="14" t="str">
        <f t="shared" si="84"/>
        <v/>
      </c>
      <c r="IS51" s="14" t="str">
        <f t="shared" si="85"/>
        <v/>
      </c>
      <c r="IT51" s="14" t="str">
        <f t="shared" si="86"/>
        <v/>
      </c>
      <c r="IU51" s="14" t="str">
        <f t="shared" si="87"/>
        <v/>
      </c>
      <c r="IV51" s="14" t="str">
        <f t="shared" si="88"/>
        <v/>
      </c>
      <c r="IW51" s="14" t="str">
        <f t="shared" si="89"/>
        <v/>
      </c>
      <c r="IX51" s="14" t="str">
        <f t="shared" si="90"/>
        <v/>
      </c>
      <c r="IY51" s="14" t="str">
        <f t="shared" si="91"/>
        <v/>
      </c>
      <c r="IZ51" s="14" t="str">
        <f t="shared" si="92"/>
        <v/>
      </c>
      <c r="JA51" s="14" t="str">
        <f t="shared" si="93"/>
        <v/>
      </c>
      <c r="JB51" s="14" t="str">
        <f t="shared" si="94"/>
        <v/>
      </c>
      <c r="JC51" s="14" t="str">
        <f t="shared" si="95"/>
        <v/>
      </c>
      <c r="JD51" s="14" t="str">
        <f t="shared" si="96"/>
        <v/>
      </c>
      <c r="JE51" s="14" t="str">
        <f t="shared" si="97"/>
        <v/>
      </c>
      <c r="JF51" s="14" t="str">
        <f t="shared" si="98"/>
        <v/>
      </c>
      <c r="JG51" s="14" t="str">
        <f t="shared" si="99"/>
        <v/>
      </c>
      <c r="JH51" s="14" t="str">
        <f t="shared" si="100"/>
        <v/>
      </c>
      <c r="JI51" s="14" t="str">
        <f t="shared" si="101"/>
        <v/>
      </c>
      <c r="JJ51" s="14" t="str">
        <f t="shared" si="102"/>
        <v/>
      </c>
      <c r="JK51" s="14" t="str">
        <f t="shared" si="103"/>
        <v/>
      </c>
      <c r="JL51" s="14" t="str">
        <f t="shared" si="104"/>
        <v/>
      </c>
      <c r="JM51" s="14" t="str">
        <f t="shared" si="105"/>
        <v/>
      </c>
      <c r="JN51" s="14" t="str">
        <f t="shared" si="106"/>
        <v/>
      </c>
      <c r="JO51" s="14" t="str">
        <f t="shared" si="107"/>
        <v/>
      </c>
      <c r="JP51" s="14" t="str">
        <f t="shared" si="108"/>
        <v/>
      </c>
      <c r="JQ51" s="14" t="str">
        <f t="shared" si="109"/>
        <v/>
      </c>
      <c r="JR51" s="14" t="str">
        <f t="shared" si="110"/>
        <v/>
      </c>
      <c r="JS51" s="14" t="str">
        <f t="shared" si="111"/>
        <v/>
      </c>
      <c r="JT51" s="14" t="str">
        <f t="shared" si="112"/>
        <v/>
      </c>
      <c r="JU51" s="14" t="str">
        <f t="shared" si="113"/>
        <v/>
      </c>
      <c r="JV51" s="14" t="str">
        <f t="shared" si="114"/>
        <v/>
      </c>
      <c r="JW51" s="14" t="str">
        <f t="shared" si="115"/>
        <v/>
      </c>
      <c r="JX51" s="14" t="str">
        <f t="shared" si="116"/>
        <v/>
      </c>
      <c r="JY51" s="14" t="str">
        <f t="shared" si="117"/>
        <v/>
      </c>
      <c r="JZ51" s="14" t="str">
        <f t="shared" si="118"/>
        <v/>
      </c>
      <c r="KA51" s="14" t="str">
        <f t="shared" si="119"/>
        <v/>
      </c>
      <c r="KB51" s="14" t="str">
        <f t="shared" si="120"/>
        <v/>
      </c>
      <c r="KC51" s="14" t="str">
        <f t="shared" si="121"/>
        <v/>
      </c>
      <c r="KD51" s="14" t="str">
        <f t="shared" si="122"/>
        <v/>
      </c>
      <c r="KE51" s="14" t="str">
        <f t="shared" si="123"/>
        <v/>
      </c>
      <c r="KF51" s="14" t="str">
        <f t="shared" si="124"/>
        <v/>
      </c>
      <c r="KG51" s="14" t="str">
        <f t="shared" si="125"/>
        <v/>
      </c>
      <c r="KH51" s="14" t="str">
        <f t="shared" si="126"/>
        <v/>
      </c>
      <c r="KI51" s="14" t="str">
        <f t="shared" si="127"/>
        <v/>
      </c>
      <c r="KJ51" s="14" t="str">
        <f t="shared" si="128"/>
        <v/>
      </c>
      <c r="KK51" s="14" t="str">
        <f t="shared" si="129"/>
        <v/>
      </c>
      <c r="KL51" s="14" t="str">
        <f t="shared" si="130"/>
        <v/>
      </c>
      <c r="KM51" s="14" t="str">
        <f t="shared" si="131"/>
        <v/>
      </c>
      <c r="KN51" s="14" t="str">
        <f t="shared" si="132"/>
        <v/>
      </c>
      <c r="KO51" s="14" t="str">
        <f t="shared" si="133"/>
        <v/>
      </c>
      <c r="KP51" s="14" t="str">
        <f t="shared" si="134"/>
        <v/>
      </c>
      <c r="KQ51" s="14" t="str">
        <f t="shared" si="135"/>
        <v/>
      </c>
      <c r="KR51" s="14" t="str">
        <f t="shared" si="136"/>
        <v/>
      </c>
      <c r="KS51" s="14" t="str">
        <f t="shared" si="137"/>
        <v/>
      </c>
      <c r="KT51" s="14" t="str">
        <f t="shared" si="138"/>
        <v/>
      </c>
      <c r="KU51" s="14" t="str">
        <f t="shared" si="139"/>
        <v/>
      </c>
      <c r="KV51" s="14" t="str">
        <f t="shared" si="140"/>
        <v/>
      </c>
      <c r="KW51" s="14" t="str">
        <f t="shared" si="141"/>
        <v/>
      </c>
      <c r="KX51" s="14" t="str">
        <f t="shared" si="142"/>
        <v/>
      </c>
      <c r="KY51" s="14" t="str">
        <f t="shared" si="143"/>
        <v/>
      </c>
      <c r="KZ51" s="14" t="str">
        <f t="shared" si="144"/>
        <v/>
      </c>
      <c r="LA51" s="14" t="str">
        <f t="shared" si="145"/>
        <v/>
      </c>
      <c r="LB51" s="14" t="str">
        <f t="shared" si="146"/>
        <v/>
      </c>
      <c r="LC51" s="14" t="str">
        <f t="shared" si="147"/>
        <v/>
      </c>
      <c r="LD51" s="14" t="str">
        <f t="shared" si="148"/>
        <v/>
      </c>
      <c r="LE51" s="14" t="str">
        <f t="shared" si="149"/>
        <v/>
      </c>
      <c r="LF51" s="14" t="str">
        <f t="shared" si="150"/>
        <v/>
      </c>
      <c r="LG51" s="14" t="str">
        <f t="shared" si="151"/>
        <v/>
      </c>
      <c r="LH51" s="14" t="str">
        <f t="shared" si="152"/>
        <v/>
      </c>
      <c r="LI51" s="14" t="str">
        <f t="shared" si="153"/>
        <v/>
      </c>
      <c r="LJ51" s="14" t="str">
        <f t="shared" si="154"/>
        <v/>
      </c>
      <c r="LK51" s="14" t="str">
        <f t="shared" si="155"/>
        <v/>
      </c>
      <c r="LL51" s="14" t="str">
        <f t="shared" si="156"/>
        <v/>
      </c>
      <c r="LM51" s="14" t="str">
        <f t="shared" si="157"/>
        <v/>
      </c>
      <c r="LN51" s="14" t="str">
        <f t="shared" si="158"/>
        <v/>
      </c>
      <c r="LO51" s="14" t="str">
        <f t="shared" si="159"/>
        <v/>
      </c>
      <c r="LP51" s="14" t="str">
        <f t="shared" si="160"/>
        <v/>
      </c>
      <c r="LQ51" s="14" t="str">
        <f t="shared" si="161"/>
        <v/>
      </c>
      <c r="LR51" s="14" t="str">
        <f t="shared" si="162"/>
        <v/>
      </c>
      <c r="LS51" s="14" t="str">
        <f t="shared" si="163"/>
        <v/>
      </c>
      <c r="LT51" s="14" t="str">
        <f t="shared" si="164"/>
        <v/>
      </c>
      <c r="LU51" s="14" t="str">
        <f t="shared" si="165"/>
        <v/>
      </c>
      <c r="LV51" s="14" t="str">
        <f t="shared" si="166"/>
        <v/>
      </c>
      <c r="LW51" s="14" t="str">
        <f t="shared" si="167"/>
        <v/>
      </c>
      <c r="LX51" s="14" t="str">
        <f t="shared" si="168"/>
        <v/>
      </c>
      <c r="LY51" s="14" t="str">
        <f t="shared" si="169"/>
        <v/>
      </c>
      <c r="LZ51" s="14" t="str">
        <f t="shared" si="170"/>
        <v/>
      </c>
      <c r="MA51" s="14" t="str">
        <f t="shared" si="171"/>
        <v/>
      </c>
      <c r="MB51" s="14" t="str">
        <f t="shared" si="172"/>
        <v/>
      </c>
      <c r="MC51" s="14" t="str">
        <f t="shared" si="173"/>
        <v/>
      </c>
      <c r="MD51" s="14" t="str">
        <f t="shared" si="174"/>
        <v/>
      </c>
      <c r="ME51" s="14" t="str">
        <f t="shared" si="175"/>
        <v/>
      </c>
      <c r="MF51" s="15"/>
      <c r="MI51" s="42"/>
      <c r="MJ51" s="42"/>
      <c r="MK51" s="42"/>
      <c r="ML51" s="52" t="str">
        <f t="shared" si="193"/>
        <v/>
      </c>
      <c r="MN51" s="18" t="s">
        <v>5</v>
      </c>
    </row>
    <row r="52" spans="1:352" s="16" customFormat="1" ht="25.5">
      <c r="A52" s="50">
        <v>43</v>
      </c>
      <c r="B52" s="51" t="str">
        <f t="shared" si="176"/>
        <v/>
      </c>
      <c r="C52" s="73"/>
      <c r="D52" s="76"/>
      <c r="E52" s="76"/>
      <c r="F52" s="76"/>
      <c r="G52" s="29"/>
      <c r="H52" s="28"/>
      <c r="I52" s="29"/>
      <c r="J52" s="29"/>
      <c r="K52" s="46"/>
      <c r="L52" s="29"/>
      <c r="M52" s="46"/>
      <c r="N52" s="46"/>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82"/>
      <c r="FQ52" s="80"/>
      <c r="FR52" s="14" t="str">
        <f t="shared" si="177"/>
        <v/>
      </c>
      <c r="FS52" s="14" t="str">
        <f t="shared" si="178"/>
        <v/>
      </c>
      <c r="FT52" s="14" t="str">
        <f t="shared" si="179"/>
        <v/>
      </c>
      <c r="FU52" s="14" t="str">
        <f t="shared" si="180"/>
        <v/>
      </c>
      <c r="FV52" s="14" t="str">
        <f t="shared" si="181"/>
        <v/>
      </c>
      <c r="FW52" s="14" t="str">
        <f t="shared" si="182"/>
        <v/>
      </c>
      <c r="FX52" s="14" t="str">
        <f t="shared" si="22"/>
        <v/>
      </c>
      <c r="FY52" s="14" t="str">
        <f t="shared" si="183"/>
        <v/>
      </c>
      <c r="FZ52" s="14" t="str">
        <f t="shared" si="184"/>
        <v/>
      </c>
      <c r="GA52" s="14" t="str">
        <f t="shared" si="185"/>
        <v/>
      </c>
      <c r="GB52" s="14" t="str">
        <f t="shared" si="186"/>
        <v/>
      </c>
      <c r="GC52" s="14" t="str">
        <f t="shared" si="187"/>
        <v/>
      </c>
      <c r="GD52" s="14" t="str">
        <f t="shared" si="23"/>
        <v/>
      </c>
      <c r="GE52" s="14" t="str">
        <f t="shared" si="24"/>
        <v/>
      </c>
      <c r="GF52" s="14" t="str">
        <f t="shared" si="188"/>
        <v/>
      </c>
      <c r="GG52" s="14" t="str">
        <f t="shared" si="189"/>
        <v/>
      </c>
      <c r="GH52" s="14" t="str">
        <f t="shared" si="190"/>
        <v/>
      </c>
      <c r="GI52" s="14" t="str">
        <f t="shared" si="191"/>
        <v/>
      </c>
      <c r="GJ52" s="14" t="str">
        <f t="shared" si="192"/>
        <v/>
      </c>
      <c r="GK52" s="14" t="str">
        <f t="shared" si="25"/>
        <v/>
      </c>
      <c r="GL52" s="14" t="str">
        <f t="shared" si="26"/>
        <v/>
      </c>
      <c r="GM52" s="14" t="str">
        <f t="shared" si="27"/>
        <v/>
      </c>
      <c r="GN52" s="14" t="str">
        <f t="shared" si="28"/>
        <v/>
      </c>
      <c r="GO52" s="14" t="str">
        <f t="shared" si="29"/>
        <v/>
      </c>
      <c r="GP52" s="14" t="str">
        <f t="shared" si="30"/>
        <v/>
      </c>
      <c r="GQ52" s="14" t="str">
        <f t="shared" si="31"/>
        <v/>
      </c>
      <c r="GR52" s="14" t="str">
        <f t="shared" si="32"/>
        <v/>
      </c>
      <c r="GS52" s="14" t="str">
        <f t="shared" si="33"/>
        <v/>
      </c>
      <c r="GT52" s="14" t="str">
        <f t="shared" si="34"/>
        <v/>
      </c>
      <c r="GU52" s="14" t="str">
        <f t="shared" si="35"/>
        <v/>
      </c>
      <c r="GV52" s="14" t="str">
        <f t="shared" si="36"/>
        <v/>
      </c>
      <c r="GW52" s="14" t="str">
        <f t="shared" si="37"/>
        <v/>
      </c>
      <c r="GX52" s="14" t="str">
        <f t="shared" si="38"/>
        <v/>
      </c>
      <c r="GY52" s="14" t="str">
        <f t="shared" si="39"/>
        <v/>
      </c>
      <c r="GZ52" s="14" t="str">
        <f t="shared" si="40"/>
        <v/>
      </c>
      <c r="HA52" s="14" t="str">
        <f t="shared" si="41"/>
        <v/>
      </c>
      <c r="HB52" s="14" t="str">
        <f t="shared" si="42"/>
        <v/>
      </c>
      <c r="HC52" s="14" t="str">
        <f t="shared" si="43"/>
        <v/>
      </c>
      <c r="HD52" s="14" t="str">
        <f t="shared" si="44"/>
        <v/>
      </c>
      <c r="HE52" s="14" t="str">
        <f t="shared" si="45"/>
        <v/>
      </c>
      <c r="HF52" s="14" t="str">
        <f t="shared" si="46"/>
        <v/>
      </c>
      <c r="HG52" s="14" t="str">
        <f t="shared" si="47"/>
        <v/>
      </c>
      <c r="HH52" s="14" t="str">
        <f t="shared" si="48"/>
        <v/>
      </c>
      <c r="HI52" s="14" t="str">
        <f t="shared" si="49"/>
        <v/>
      </c>
      <c r="HJ52" s="14" t="str">
        <f t="shared" si="50"/>
        <v/>
      </c>
      <c r="HK52" s="14" t="str">
        <f t="shared" si="51"/>
        <v/>
      </c>
      <c r="HL52" s="14" t="str">
        <f t="shared" si="52"/>
        <v/>
      </c>
      <c r="HM52" s="14" t="str">
        <f t="shared" si="53"/>
        <v/>
      </c>
      <c r="HN52" s="14" t="str">
        <f t="shared" si="54"/>
        <v/>
      </c>
      <c r="HO52" s="14" t="str">
        <f t="shared" si="55"/>
        <v/>
      </c>
      <c r="HP52" s="14" t="str">
        <f t="shared" si="56"/>
        <v/>
      </c>
      <c r="HQ52" s="14" t="str">
        <f t="shared" si="57"/>
        <v/>
      </c>
      <c r="HR52" s="14" t="str">
        <f t="shared" si="58"/>
        <v/>
      </c>
      <c r="HS52" s="14" t="str">
        <f t="shared" si="59"/>
        <v/>
      </c>
      <c r="HT52" s="14" t="str">
        <f t="shared" si="60"/>
        <v/>
      </c>
      <c r="HU52" s="14" t="str">
        <f t="shared" si="61"/>
        <v/>
      </c>
      <c r="HV52" s="14" t="str">
        <f t="shared" si="62"/>
        <v/>
      </c>
      <c r="HW52" s="14" t="str">
        <f t="shared" si="63"/>
        <v/>
      </c>
      <c r="HX52" s="14" t="str">
        <f t="shared" si="64"/>
        <v/>
      </c>
      <c r="HY52" s="14" t="str">
        <f t="shared" si="65"/>
        <v/>
      </c>
      <c r="HZ52" s="14" t="str">
        <f t="shared" si="66"/>
        <v/>
      </c>
      <c r="IA52" s="14" t="str">
        <f t="shared" si="67"/>
        <v/>
      </c>
      <c r="IB52" s="14" t="str">
        <f t="shared" si="68"/>
        <v/>
      </c>
      <c r="IC52" s="14" t="str">
        <f t="shared" si="69"/>
        <v/>
      </c>
      <c r="ID52" s="14" t="str">
        <f t="shared" si="70"/>
        <v/>
      </c>
      <c r="IE52" s="14" t="str">
        <f t="shared" si="71"/>
        <v/>
      </c>
      <c r="IF52" s="14" t="str">
        <f t="shared" si="72"/>
        <v/>
      </c>
      <c r="IG52" s="14" t="str">
        <f t="shared" si="73"/>
        <v/>
      </c>
      <c r="IH52" s="14" t="str">
        <f t="shared" si="74"/>
        <v/>
      </c>
      <c r="II52" s="14" t="str">
        <f t="shared" si="75"/>
        <v/>
      </c>
      <c r="IJ52" s="14" t="str">
        <f t="shared" si="76"/>
        <v/>
      </c>
      <c r="IK52" s="14" t="str">
        <f t="shared" si="77"/>
        <v/>
      </c>
      <c r="IL52" s="14" t="str">
        <f t="shared" si="78"/>
        <v/>
      </c>
      <c r="IM52" s="14" t="str">
        <f t="shared" si="79"/>
        <v/>
      </c>
      <c r="IN52" s="14" t="str">
        <f t="shared" si="80"/>
        <v/>
      </c>
      <c r="IO52" s="14" t="str">
        <f t="shared" si="81"/>
        <v/>
      </c>
      <c r="IP52" s="14" t="str">
        <f t="shared" si="82"/>
        <v/>
      </c>
      <c r="IQ52" s="14" t="str">
        <f t="shared" si="83"/>
        <v/>
      </c>
      <c r="IR52" s="14" t="str">
        <f t="shared" si="84"/>
        <v/>
      </c>
      <c r="IS52" s="14" t="str">
        <f t="shared" si="85"/>
        <v/>
      </c>
      <c r="IT52" s="14" t="str">
        <f t="shared" si="86"/>
        <v/>
      </c>
      <c r="IU52" s="14" t="str">
        <f t="shared" si="87"/>
        <v/>
      </c>
      <c r="IV52" s="14" t="str">
        <f t="shared" si="88"/>
        <v/>
      </c>
      <c r="IW52" s="14" t="str">
        <f t="shared" si="89"/>
        <v/>
      </c>
      <c r="IX52" s="14" t="str">
        <f t="shared" si="90"/>
        <v/>
      </c>
      <c r="IY52" s="14" t="str">
        <f t="shared" si="91"/>
        <v/>
      </c>
      <c r="IZ52" s="14" t="str">
        <f t="shared" si="92"/>
        <v/>
      </c>
      <c r="JA52" s="14" t="str">
        <f t="shared" si="93"/>
        <v/>
      </c>
      <c r="JB52" s="14" t="str">
        <f t="shared" si="94"/>
        <v/>
      </c>
      <c r="JC52" s="14" t="str">
        <f t="shared" si="95"/>
        <v/>
      </c>
      <c r="JD52" s="14" t="str">
        <f t="shared" si="96"/>
        <v/>
      </c>
      <c r="JE52" s="14" t="str">
        <f t="shared" si="97"/>
        <v/>
      </c>
      <c r="JF52" s="14" t="str">
        <f t="shared" si="98"/>
        <v/>
      </c>
      <c r="JG52" s="14" t="str">
        <f t="shared" si="99"/>
        <v/>
      </c>
      <c r="JH52" s="14" t="str">
        <f t="shared" si="100"/>
        <v/>
      </c>
      <c r="JI52" s="14" t="str">
        <f t="shared" si="101"/>
        <v/>
      </c>
      <c r="JJ52" s="14" t="str">
        <f t="shared" si="102"/>
        <v/>
      </c>
      <c r="JK52" s="14" t="str">
        <f t="shared" si="103"/>
        <v/>
      </c>
      <c r="JL52" s="14" t="str">
        <f t="shared" si="104"/>
        <v/>
      </c>
      <c r="JM52" s="14" t="str">
        <f t="shared" si="105"/>
        <v/>
      </c>
      <c r="JN52" s="14" t="str">
        <f t="shared" si="106"/>
        <v/>
      </c>
      <c r="JO52" s="14" t="str">
        <f t="shared" si="107"/>
        <v/>
      </c>
      <c r="JP52" s="14" t="str">
        <f t="shared" si="108"/>
        <v/>
      </c>
      <c r="JQ52" s="14" t="str">
        <f t="shared" si="109"/>
        <v/>
      </c>
      <c r="JR52" s="14" t="str">
        <f t="shared" si="110"/>
        <v/>
      </c>
      <c r="JS52" s="14" t="str">
        <f t="shared" si="111"/>
        <v/>
      </c>
      <c r="JT52" s="14" t="str">
        <f t="shared" si="112"/>
        <v/>
      </c>
      <c r="JU52" s="14" t="str">
        <f t="shared" si="113"/>
        <v/>
      </c>
      <c r="JV52" s="14" t="str">
        <f t="shared" si="114"/>
        <v/>
      </c>
      <c r="JW52" s="14" t="str">
        <f t="shared" si="115"/>
        <v/>
      </c>
      <c r="JX52" s="14" t="str">
        <f t="shared" si="116"/>
        <v/>
      </c>
      <c r="JY52" s="14" t="str">
        <f t="shared" si="117"/>
        <v/>
      </c>
      <c r="JZ52" s="14" t="str">
        <f t="shared" si="118"/>
        <v/>
      </c>
      <c r="KA52" s="14" t="str">
        <f t="shared" si="119"/>
        <v/>
      </c>
      <c r="KB52" s="14" t="str">
        <f t="shared" si="120"/>
        <v/>
      </c>
      <c r="KC52" s="14" t="str">
        <f t="shared" si="121"/>
        <v/>
      </c>
      <c r="KD52" s="14" t="str">
        <f t="shared" si="122"/>
        <v/>
      </c>
      <c r="KE52" s="14" t="str">
        <f t="shared" si="123"/>
        <v/>
      </c>
      <c r="KF52" s="14" t="str">
        <f t="shared" si="124"/>
        <v/>
      </c>
      <c r="KG52" s="14" t="str">
        <f t="shared" si="125"/>
        <v/>
      </c>
      <c r="KH52" s="14" t="str">
        <f t="shared" si="126"/>
        <v/>
      </c>
      <c r="KI52" s="14" t="str">
        <f t="shared" si="127"/>
        <v/>
      </c>
      <c r="KJ52" s="14" t="str">
        <f t="shared" si="128"/>
        <v/>
      </c>
      <c r="KK52" s="14" t="str">
        <f t="shared" si="129"/>
        <v/>
      </c>
      <c r="KL52" s="14" t="str">
        <f t="shared" si="130"/>
        <v/>
      </c>
      <c r="KM52" s="14" t="str">
        <f t="shared" si="131"/>
        <v/>
      </c>
      <c r="KN52" s="14" t="str">
        <f t="shared" si="132"/>
        <v/>
      </c>
      <c r="KO52" s="14" t="str">
        <f t="shared" si="133"/>
        <v/>
      </c>
      <c r="KP52" s="14" t="str">
        <f t="shared" si="134"/>
        <v/>
      </c>
      <c r="KQ52" s="14" t="str">
        <f t="shared" si="135"/>
        <v/>
      </c>
      <c r="KR52" s="14" t="str">
        <f t="shared" si="136"/>
        <v/>
      </c>
      <c r="KS52" s="14" t="str">
        <f t="shared" si="137"/>
        <v/>
      </c>
      <c r="KT52" s="14" t="str">
        <f t="shared" si="138"/>
        <v/>
      </c>
      <c r="KU52" s="14" t="str">
        <f t="shared" si="139"/>
        <v/>
      </c>
      <c r="KV52" s="14" t="str">
        <f t="shared" si="140"/>
        <v/>
      </c>
      <c r="KW52" s="14" t="str">
        <f t="shared" si="141"/>
        <v/>
      </c>
      <c r="KX52" s="14" t="str">
        <f t="shared" si="142"/>
        <v/>
      </c>
      <c r="KY52" s="14" t="str">
        <f t="shared" si="143"/>
        <v/>
      </c>
      <c r="KZ52" s="14" t="str">
        <f t="shared" si="144"/>
        <v/>
      </c>
      <c r="LA52" s="14" t="str">
        <f t="shared" si="145"/>
        <v/>
      </c>
      <c r="LB52" s="14" t="str">
        <f t="shared" si="146"/>
        <v/>
      </c>
      <c r="LC52" s="14" t="str">
        <f t="shared" si="147"/>
        <v/>
      </c>
      <c r="LD52" s="14" t="str">
        <f t="shared" si="148"/>
        <v/>
      </c>
      <c r="LE52" s="14" t="str">
        <f t="shared" si="149"/>
        <v/>
      </c>
      <c r="LF52" s="14" t="str">
        <f t="shared" si="150"/>
        <v/>
      </c>
      <c r="LG52" s="14" t="str">
        <f t="shared" si="151"/>
        <v/>
      </c>
      <c r="LH52" s="14" t="str">
        <f t="shared" si="152"/>
        <v/>
      </c>
      <c r="LI52" s="14" t="str">
        <f t="shared" si="153"/>
        <v/>
      </c>
      <c r="LJ52" s="14" t="str">
        <f t="shared" si="154"/>
        <v/>
      </c>
      <c r="LK52" s="14" t="str">
        <f t="shared" si="155"/>
        <v/>
      </c>
      <c r="LL52" s="14" t="str">
        <f t="shared" si="156"/>
        <v/>
      </c>
      <c r="LM52" s="14" t="str">
        <f t="shared" si="157"/>
        <v/>
      </c>
      <c r="LN52" s="14" t="str">
        <f t="shared" si="158"/>
        <v/>
      </c>
      <c r="LO52" s="14" t="str">
        <f t="shared" si="159"/>
        <v/>
      </c>
      <c r="LP52" s="14" t="str">
        <f t="shared" si="160"/>
        <v/>
      </c>
      <c r="LQ52" s="14" t="str">
        <f t="shared" si="161"/>
        <v/>
      </c>
      <c r="LR52" s="14" t="str">
        <f t="shared" si="162"/>
        <v/>
      </c>
      <c r="LS52" s="14" t="str">
        <f t="shared" si="163"/>
        <v/>
      </c>
      <c r="LT52" s="14" t="str">
        <f t="shared" si="164"/>
        <v/>
      </c>
      <c r="LU52" s="14" t="str">
        <f t="shared" si="165"/>
        <v/>
      </c>
      <c r="LV52" s="14" t="str">
        <f t="shared" si="166"/>
        <v/>
      </c>
      <c r="LW52" s="14" t="str">
        <f t="shared" si="167"/>
        <v/>
      </c>
      <c r="LX52" s="14" t="str">
        <f t="shared" si="168"/>
        <v/>
      </c>
      <c r="LY52" s="14" t="str">
        <f t="shared" si="169"/>
        <v/>
      </c>
      <c r="LZ52" s="14" t="str">
        <f t="shared" si="170"/>
        <v/>
      </c>
      <c r="MA52" s="14" t="str">
        <f t="shared" si="171"/>
        <v/>
      </c>
      <c r="MB52" s="14" t="str">
        <f t="shared" si="172"/>
        <v/>
      </c>
      <c r="MC52" s="14" t="str">
        <f t="shared" si="173"/>
        <v/>
      </c>
      <c r="MD52" s="14" t="str">
        <f t="shared" si="174"/>
        <v/>
      </c>
      <c r="ME52" s="14" t="str">
        <f t="shared" si="175"/>
        <v/>
      </c>
      <c r="MF52" s="15"/>
      <c r="MI52" s="42"/>
      <c r="MJ52" s="42"/>
      <c r="MK52" s="42"/>
      <c r="ML52" s="52" t="str">
        <f t="shared" si="193"/>
        <v/>
      </c>
      <c r="MN52" s="18" t="s">
        <v>5</v>
      </c>
    </row>
    <row r="53" spans="1:352" s="16" customFormat="1" ht="25.5">
      <c r="A53" s="50">
        <v>44</v>
      </c>
      <c r="B53" s="51" t="str">
        <f t="shared" si="176"/>
        <v/>
      </c>
      <c r="C53" s="73"/>
      <c r="D53" s="76"/>
      <c r="E53" s="76"/>
      <c r="F53" s="76"/>
      <c r="G53" s="29"/>
      <c r="H53" s="28"/>
      <c r="I53" s="29"/>
      <c r="J53" s="29"/>
      <c r="K53" s="46"/>
      <c r="L53" s="29"/>
      <c r="M53" s="46"/>
      <c r="N53" s="46"/>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82"/>
      <c r="FQ53" s="80"/>
      <c r="FR53" s="14" t="str">
        <f t="shared" si="177"/>
        <v/>
      </c>
      <c r="FS53" s="14" t="str">
        <f t="shared" si="178"/>
        <v/>
      </c>
      <c r="FT53" s="14" t="str">
        <f t="shared" si="179"/>
        <v/>
      </c>
      <c r="FU53" s="14" t="str">
        <f t="shared" si="180"/>
        <v/>
      </c>
      <c r="FV53" s="14" t="str">
        <f t="shared" si="181"/>
        <v/>
      </c>
      <c r="FW53" s="14" t="str">
        <f t="shared" si="182"/>
        <v/>
      </c>
      <c r="FX53" s="14" t="str">
        <f t="shared" si="22"/>
        <v/>
      </c>
      <c r="FY53" s="14" t="str">
        <f t="shared" si="183"/>
        <v/>
      </c>
      <c r="FZ53" s="14" t="str">
        <f t="shared" si="184"/>
        <v/>
      </c>
      <c r="GA53" s="14" t="str">
        <f t="shared" si="185"/>
        <v/>
      </c>
      <c r="GB53" s="14" t="str">
        <f t="shared" si="186"/>
        <v/>
      </c>
      <c r="GC53" s="14" t="str">
        <f t="shared" si="187"/>
        <v/>
      </c>
      <c r="GD53" s="14" t="str">
        <f t="shared" si="23"/>
        <v/>
      </c>
      <c r="GE53" s="14" t="str">
        <f t="shared" si="24"/>
        <v/>
      </c>
      <c r="GF53" s="14" t="str">
        <f t="shared" si="188"/>
        <v/>
      </c>
      <c r="GG53" s="14" t="str">
        <f t="shared" si="189"/>
        <v/>
      </c>
      <c r="GH53" s="14" t="str">
        <f t="shared" si="190"/>
        <v/>
      </c>
      <c r="GI53" s="14" t="str">
        <f t="shared" si="191"/>
        <v/>
      </c>
      <c r="GJ53" s="14" t="str">
        <f t="shared" si="192"/>
        <v/>
      </c>
      <c r="GK53" s="14" t="str">
        <f t="shared" si="25"/>
        <v/>
      </c>
      <c r="GL53" s="14" t="str">
        <f t="shared" si="26"/>
        <v/>
      </c>
      <c r="GM53" s="14" t="str">
        <f t="shared" si="27"/>
        <v/>
      </c>
      <c r="GN53" s="14" t="str">
        <f t="shared" si="28"/>
        <v/>
      </c>
      <c r="GO53" s="14" t="str">
        <f t="shared" si="29"/>
        <v/>
      </c>
      <c r="GP53" s="14" t="str">
        <f t="shared" si="30"/>
        <v/>
      </c>
      <c r="GQ53" s="14" t="str">
        <f t="shared" si="31"/>
        <v/>
      </c>
      <c r="GR53" s="14" t="str">
        <f t="shared" si="32"/>
        <v/>
      </c>
      <c r="GS53" s="14" t="str">
        <f t="shared" si="33"/>
        <v/>
      </c>
      <c r="GT53" s="14" t="str">
        <f t="shared" si="34"/>
        <v/>
      </c>
      <c r="GU53" s="14" t="str">
        <f t="shared" si="35"/>
        <v/>
      </c>
      <c r="GV53" s="14" t="str">
        <f t="shared" si="36"/>
        <v/>
      </c>
      <c r="GW53" s="14" t="str">
        <f t="shared" si="37"/>
        <v/>
      </c>
      <c r="GX53" s="14" t="str">
        <f t="shared" si="38"/>
        <v/>
      </c>
      <c r="GY53" s="14" t="str">
        <f t="shared" si="39"/>
        <v/>
      </c>
      <c r="GZ53" s="14" t="str">
        <f t="shared" si="40"/>
        <v/>
      </c>
      <c r="HA53" s="14" t="str">
        <f t="shared" si="41"/>
        <v/>
      </c>
      <c r="HB53" s="14" t="str">
        <f t="shared" si="42"/>
        <v/>
      </c>
      <c r="HC53" s="14" t="str">
        <f t="shared" si="43"/>
        <v/>
      </c>
      <c r="HD53" s="14" t="str">
        <f t="shared" si="44"/>
        <v/>
      </c>
      <c r="HE53" s="14" t="str">
        <f t="shared" si="45"/>
        <v/>
      </c>
      <c r="HF53" s="14" t="str">
        <f t="shared" si="46"/>
        <v/>
      </c>
      <c r="HG53" s="14" t="str">
        <f t="shared" si="47"/>
        <v/>
      </c>
      <c r="HH53" s="14" t="str">
        <f t="shared" si="48"/>
        <v/>
      </c>
      <c r="HI53" s="14" t="str">
        <f t="shared" si="49"/>
        <v/>
      </c>
      <c r="HJ53" s="14" t="str">
        <f t="shared" si="50"/>
        <v/>
      </c>
      <c r="HK53" s="14" t="str">
        <f t="shared" si="51"/>
        <v/>
      </c>
      <c r="HL53" s="14" t="str">
        <f t="shared" si="52"/>
        <v/>
      </c>
      <c r="HM53" s="14" t="str">
        <f t="shared" si="53"/>
        <v/>
      </c>
      <c r="HN53" s="14" t="str">
        <f t="shared" si="54"/>
        <v/>
      </c>
      <c r="HO53" s="14" t="str">
        <f t="shared" si="55"/>
        <v/>
      </c>
      <c r="HP53" s="14" t="str">
        <f t="shared" si="56"/>
        <v/>
      </c>
      <c r="HQ53" s="14" t="str">
        <f t="shared" si="57"/>
        <v/>
      </c>
      <c r="HR53" s="14" t="str">
        <f t="shared" si="58"/>
        <v/>
      </c>
      <c r="HS53" s="14" t="str">
        <f t="shared" si="59"/>
        <v/>
      </c>
      <c r="HT53" s="14" t="str">
        <f t="shared" si="60"/>
        <v/>
      </c>
      <c r="HU53" s="14" t="str">
        <f t="shared" si="61"/>
        <v/>
      </c>
      <c r="HV53" s="14" t="str">
        <f t="shared" si="62"/>
        <v/>
      </c>
      <c r="HW53" s="14" t="str">
        <f t="shared" si="63"/>
        <v/>
      </c>
      <c r="HX53" s="14" t="str">
        <f t="shared" si="64"/>
        <v/>
      </c>
      <c r="HY53" s="14" t="str">
        <f t="shared" si="65"/>
        <v/>
      </c>
      <c r="HZ53" s="14" t="str">
        <f t="shared" si="66"/>
        <v/>
      </c>
      <c r="IA53" s="14" t="str">
        <f t="shared" si="67"/>
        <v/>
      </c>
      <c r="IB53" s="14" t="str">
        <f t="shared" si="68"/>
        <v/>
      </c>
      <c r="IC53" s="14" t="str">
        <f t="shared" si="69"/>
        <v/>
      </c>
      <c r="ID53" s="14" t="str">
        <f t="shared" si="70"/>
        <v/>
      </c>
      <c r="IE53" s="14" t="str">
        <f t="shared" si="71"/>
        <v/>
      </c>
      <c r="IF53" s="14" t="str">
        <f t="shared" si="72"/>
        <v/>
      </c>
      <c r="IG53" s="14" t="str">
        <f t="shared" si="73"/>
        <v/>
      </c>
      <c r="IH53" s="14" t="str">
        <f t="shared" si="74"/>
        <v/>
      </c>
      <c r="II53" s="14" t="str">
        <f t="shared" si="75"/>
        <v/>
      </c>
      <c r="IJ53" s="14" t="str">
        <f t="shared" si="76"/>
        <v/>
      </c>
      <c r="IK53" s="14" t="str">
        <f t="shared" si="77"/>
        <v/>
      </c>
      <c r="IL53" s="14" t="str">
        <f t="shared" si="78"/>
        <v/>
      </c>
      <c r="IM53" s="14" t="str">
        <f t="shared" si="79"/>
        <v/>
      </c>
      <c r="IN53" s="14" t="str">
        <f t="shared" si="80"/>
        <v/>
      </c>
      <c r="IO53" s="14" t="str">
        <f t="shared" si="81"/>
        <v/>
      </c>
      <c r="IP53" s="14" t="str">
        <f t="shared" si="82"/>
        <v/>
      </c>
      <c r="IQ53" s="14" t="str">
        <f t="shared" si="83"/>
        <v/>
      </c>
      <c r="IR53" s="14" t="str">
        <f t="shared" si="84"/>
        <v/>
      </c>
      <c r="IS53" s="14" t="str">
        <f t="shared" si="85"/>
        <v/>
      </c>
      <c r="IT53" s="14" t="str">
        <f t="shared" si="86"/>
        <v/>
      </c>
      <c r="IU53" s="14" t="str">
        <f t="shared" si="87"/>
        <v/>
      </c>
      <c r="IV53" s="14" t="str">
        <f t="shared" si="88"/>
        <v/>
      </c>
      <c r="IW53" s="14" t="str">
        <f t="shared" si="89"/>
        <v/>
      </c>
      <c r="IX53" s="14" t="str">
        <f t="shared" si="90"/>
        <v/>
      </c>
      <c r="IY53" s="14" t="str">
        <f t="shared" si="91"/>
        <v/>
      </c>
      <c r="IZ53" s="14" t="str">
        <f t="shared" si="92"/>
        <v/>
      </c>
      <c r="JA53" s="14" t="str">
        <f t="shared" si="93"/>
        <v/>
      </c>
      <c r="JB53" s="14" t="str">
        <f t="shared" si="94"/>
        <v/>
      </c>
      <c r="JC53" s="14" t="str">
        <f t="shared" si="95"/>
        <v/>
      </c>
      <c r="JD53" s="14" t="str">
        <f t="shared" si="96"/>
        <v/>
      </c>
      <c r="JE53" s="14" t="str">
        <f t="shared" si="97"/>
        <v/>
      </c>
      <c r="JF53" s="14" t="str">
        <f t="shared" si="98"/>
        <v/>
      </c>
      <c r="JG53" s="14" t="str">
        <f t="shared" si="99"/>
        <v/>
      </c>
      <c r="JH53" s="14" t="str">
        <f t="shared" si="100"/>
        <v/>
      </c>
      <c r="JI53" s="14" t="str">
        <f t="shared" si="101"/>
        <v/>
      </c>
      <c r="JJ53" s="14" t="str">
        <f t="shared" si="102"/>
        <v/>
      </c>
      <c r="JK53" s="14" t="str">
        <f t="shared" si="103"/>
        <v/>
      </c>
      <c r="JL53" s="14" t="str">
        <f t="shared" si="104"/>
        <v/>
      </c>
      <c r="JM53" s="14" t="str">
        <f t="shared" si="105"/>
        <v/>
      </c>
      <c r="JN53" s="14" t="str">
        <f t="shared" si="106"/>
        <v/>
      </c>
      <c r="JO53" s="14" t="str">
        <f t="shared" si="107"/>
        <v/>
      </c>
      <c r="JP53" s="14" t="str">
        <f t="shared" si="108"/>
        <v/>
      </c>
      <c r="JQ53" s="14" t="str">
        <f t="shared" si="109"/>
        <v/>
      </c>
      <c r="JR53" s="14" t="str">
        <f t="shared" si="110"/>
        <v/>
      </c>
      <c r="JS53" s="14" t="str">
        <f t="shared" si="111"/>
        <v/>
      </c>
      <c r="JT53" s="14" t="str">
        <f t="shared" si="112"/>
        <v/>
      </c>
      <c r="JU53" s="14" t="str">
        <f t="shared" si="113"/>
        <v/>
      </c>
      <c r="JV53" s="14" t="str">
        <f t="shared" si="114"/>
        <v/>
      </c>
      <c r="JW53" s="14" t="str">
        <f t="shared" si="115"/>
        <v/>
      </c>
      <c r="JX53" s="14" t="str">
        <f t="shared" si="116"/>
        <v/>
      </c>
      <c r="JY53" s="14" t="str">
        <f t="shared" si="117"/>
        <v/>
      </c>
      <c r="JZ53" s="14" t="str">
        <f t="shared" si="118"/>
        <v/>
      </c>
      <c r="KA53" s="14" t="str">
        <f t="shared" si="119"/>
        <v/>
      </c>
      <c r="KB53" s="14" t="str">
        <f t="shared" si="120"/>
        <v/>
      </c>
      <c r="KC53" s="14" t="str">
        <f t="shared" si="121"/>
        <v/>
      </c>
      <c r="KD53" s="14" t="str">
        <f t="shared" si="122"/>
        <v/>
      </c>
      <c r="KE53" s="14" t="str">
        <f t="shared" si="123"/>
        <v/>
      </c>
      <c r="KF53" s="14" t="str">
        <f t="shared" si="124"/>
        <v/>
      </c>
      <c r="KG53" s="14" t="str">
        <f t="shared" si="125"/>
        <v/>
      </c>
      <c r="KH53" s="14" t="str">
        <f t="shared" si="126"/>
        <v/>
      </c>
      <c r="KI53" s="14" t="str">
        <f t="shared" si="127"/>
        <v/>
      </c>
      <c r="KJ53" s="14" t="str">
        <f t="shared" si="128"/>
        <v/>
      </c>
      <c r="KK53" s="14" t="str">
        <f t="shared" si="129"/>
        <v/>
      </c>
      <c r="KL53" s="14" t="str">
        <f t="shared" si="130"/>
        <v/>
      </c>
      <c r="KM53" s="14" t="str">
        <f t="shared" si="131"/>
        <v/>
      </c>
      <c r="KN53" s="14" t="str">
        <f t="shared" si="132"/>
        <v/>
      </c>
      <c r="KO53" s="14" t="str">
        <f t="shared" si="133"/>
        <v/>
      </c>
      <c r="KP53" s="14" t="str">
        <f t="shared" si="134"/>
        <v/>
      </c>
      <c r="KQ53" s="14" t="str">
        <f t="shared" si="135"/>
        <v/>
      </c>
      <c r="KR53" s="14" t="str">
        <f t="shared" si="136"/>
        <v/>
      </c>
      <c r="KS53" s="14" t="str">
        <f t="shared" si="137"/>
        <v/>
      </c>
      <c r="KT53" s="14" t="str">
        <f t="shared" si="138"/>
        <v/>
      </c>
      <c r="KU53" s="14" t="str">
        <f t="shared" si="139"/>
        <v/>
      </c>
      <c r="KV53" s="14" t="str">
        <f t="shared" si="140"/>
        <v/>
      </c>
      <c r="KW53" s="14" t="str">
        <f t="shared" si="141"/>
        <v/>
      </c>
      <c r="KX53" s="14" t="str">
        <f t="shared" si="142"/>
        <v/>
      </c>
      <c r="KY53" s="14" t="str">
        <f t="shared" si="143"/>
        <v/>
      </c>
      <c r="KZ53" s="14" t="str">
        <f t="shared" si="144"/>
        <v/>
      </c>
      <c r="LA53" s="14" t="str">
        <f t="shared" si="145"/>
        <v/>
      </c>
      <c r="LB53" s="14" t="str">
        <f t="shared" si="146"/>
        <v/>
      </c>
      <c r="LC53" s="14" t="str">
        <f t="shared" si="147"/>
        <v/>
      </c>
      <c r="LD53" s="14" t="str">
        <f t="shared" si="148"/>
        <v/>
      </c>
      <c r="LE53" s="14" t="str">
        <f t="shared" si="149"/>
        <v/>
      </c>
      <c r="LF53" s="14" t="str">
        <f t="shared" si="150"/>
        <v/>
      </c>
      <c r="LG53" s="14" t="str">
        <f t="shared" si="151"/>
        <v/>
      </c>
      <c r="LH53" s="14" t="str">
        <f t="shared" si="152"/>
        <v/>
      </c>
      <c r="LI53" s="14" t="str">
        <f t="shared" si="153"/>
        <v/>
      </c>
      <c r="LJ53" s="14" t="str">
        <f t="shared" si="154"/>
        <v/>
      </c>
      <c r="LK53" s="14" t="str">
        <f t="shared" si="155"/>
        <v/>
      </c>
      <c r="LL53" s="14" t="str">
        <f t="shared" si="156"/>
        <v/>
      </c>
      <c r="LM53" s="14" t="str">
        <f t="shared" si="157"/>
        <v/>
      </c>
      <c r="LN53" s="14" t="str">
        <f t="shared" si="158"/>
        <v/>
      </c>
      <c r="LO53" s="14" t="str">
        <f t="shared" si="159"/>
        <v/>
      </c>
      <c r="LP53" s="14" t="str">
        <f t="shared" si="160"/>
        <v/>
      </c>
      <c r="LQ53" s="14" t="str">
        <f t="shared" si="161"/>
        <v/>
      </c>
      <c r="LR53" s="14" t="str">
        <f t="shared" si="162"/>
        <v/>
      </c>
      <c r="LS53" s="14" t="str">
        <f t="shared" si="163"/>
        <v/>
      </c>
      <c r="LT53" s="14" t="str">
        <f t="shared" si="164"/>
        <v/>
      </c>
      <c r="LU53" s="14" t="str">
        <f t="shared" si="165"/>
        <v/>
      </c>
      <c r="LV53" s="14" t="str">
        <f t="shared" si="166"/>
        <v/>
      </c>
      <c r="LW53" s="14" t="str">
        <f t="shared" si="167"/>
        <v/>
      </c>
      <c r="LX53" s="14" t="str">
        <f t="shared" si="168"/>
        <v/>
      </c>
      <c r="LY53" s="14" t="str">
        <f t="shared" si="169"/>
        <v/>
      </c>
      <c r="LZ53" s="14" t="str">
        <f t="shared" si="170"/>
        <v/>
      </c>
      <c r="MA53" s="14" t="str">
        <f t="shared" si="171"/>
        <v/>
      </c>
      <c r="MB53" s="14" t="str">
        <f t="shared" si="172"/>
        <v/>
      </c>
      <c r="MC53" s="14" t="str">
        <f t="shared" si="173"/>
        <v/>
      </c>
      <c r="MD53" s="14" t="str">
        <f t="shared" si="174"/>
        <v/>
      </c>
      <c r="ME53" s="14" t="str">
        <f t="shared" si="175"/>
        <v/>
      </c>
      <c r="MF53" s="15"/>
      <c r="MI53" s="42"/>
      <c r="MJ53" s="42"/>
      <c r="MK53" s="42"/>
      <c r="ML53" s="52" t="str">
        <f t="shared" si="193"/>
        <v/>
      </c>
      <c r="MN53" s="18" t="s">
        <v>5</v>
      </c>
    </row>
    <row r="54" spans="1:352" s="16" customFormat="1" ht="25.5">
      <c r="A54" s="50">
        <v>45</v>
      </c>
      <c r="B54" s="51" t="str">
        <f t="shared" si="176"/>
        <v/>
      </c>
      <c r="C54" s="73"/>
      <c r="D54" s="76"/>
      <c r="E54" s="76"/>
      <c r="F54" s="76"/>
      <c r="G54" s="29"/>
      <c r="H54" s="28"/>
      <c r="I54" s="29"/>
      <c r="J54" s="29"/>
      <c r="K54" s="46"/>
      <c r="L54" s="29"/>
      <c r="M54" s="46"/>
      <c r="N54" s="46"/>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82"/>
      <c r="FQ54" s="80"/>
      <c r="FR54" s="14" t="str">
        <f t="shared" si="177"/>
        <v/>
      </c>
      <c r="FS54" s="14" t="str">
        <f t="shared" si="178"/>
        <v/>
      </c>
      <c r="FT54" s="14" t="str">
        <f t="shared" si="179"/>
        <v/>
      </c>
      <c r="FU54" s="14" t="str">
        <f t="shared" si="180"/>
        <v/>
      </c>
      <c r="FV54" s="14" t="str">
        <f t="shared" si="181"/>
        <v/>
      </c>
      <c r="FW54" s="14" t="str">
        <f t="shared" si="182"/>
        <v/>
      </c>
      <c r="FX54" s="14" t="str">
        <f t="shared" si="22"/>
        <v/>
      </c>
      <c r="FY54" s="14" t="str">
        <f t="shared" si="183"/>
        <v/>
      </c>
      <c r="FZ54" s="14" t="str">
        <f t="shared" si="184"/>
        <v/>
      </c>
      <c r="GA54" s="14" t="str">
        <f t="shared" si="185"/>
        <v/>
      </c>
      <c r="GB54" s="14" t="str">
        <f t="shared" si="186"/>
        <v/>
      </c>
      <c r="GC54" s="14" t="str">
        <f t="shared" si="187"/>
        <v/>
      </c>
      <c r="GD54" s="14" t="str">
        <f t="shared" si="23"/>
        <v/>
      </c>
      <c r="GE54" s="14" t="str">
        <f t="shared" si="24"/>
        <v/>
      </c>
      <c r="GF54" s="14" t="str">
        <f t="shared" si="188"/>
        <v/>
      </c>
      <c r="GG54" s="14" t="str">
        <f t="shared" si="189"/>
        <v/>
      </c>
      <c r="GH54" s="14" t="str">
        <f t="shared" si="190"/>
        <v/>
      </c>
      <c r="GI54" s="14" t="str">
        <f t="shared" si="191"/>
        <v/>
      </c>
      <c r="GJ54" s="14" t="str">
        <f t="shared" si="192"/>
        <v/>
      </c>
      <c r="GK54" s="14" t="str">
        <f t="shared" si="25"/>
        <v/>
      </c>
      <c r="GL54" s="14" t="str">
        <f t="shared" si="26"/>
        <v/>
      </c>
      <c r="GM54" s="14" t="str">
        <f t="shared" si="27"/>
        <v/>
      </c>
      <c r="GN54" s="14" t="str">
        <f t="shared" si="28"/>
        <v/>
      </c>
      <c r="GO54" s="14" t="str">
        <f t="shared" si="29"/>
        <v/>
      </c>
      <c r="GP54" s="14" t="str">
        <f t="shared" si="30"/>
        <v/>
      </c>
      <c r="GQ54" s="14" t="str">
        <f t="shared" si="31"/>
        <v/>
      </c>
      <c r="GR54" s="14" t="str">
        <f t="shared" si="32"/>
        <v/>
      </c>
      <c r="GS54" s="14" t="str">
        <f t="shared" si="33"/>
        <v/>
      </c>
      <c r="GT54" s="14" t="str">
        <f t="shared" si="34"/>
        <v/>
      </c>
      <c r="GU54" s="14" t="str">
        <f t="shared" si="35"/>
        <v/>
      </c>
      <c r="GV54" s="14" t="str">
        <f t="shared" si="36"/>
        <v/>
      </c>
      <c r="GW54" s="14" t="str">
        <f t="shared" si="37"/>
        <v/>
      </c>
      <c r="GX54" s="14" t="str">
        <f t="shared" si="38"/>
        <v/>
      </c>
      <c r="GY54" s="14" t="str">
        <f t="shared" si="39"/>
        <v/>
      </c>
      <c r="GZ54" s="14" t="str">
        <f t="shared" si="40"/>
        <v/>
      </c>
      <c r="HA54" s="14" t="str">
        <f t="shared" si="41"/>
        <v/>
      </c>
      <c r="HB54" s="14" t="str">
        <f t="shared" si="42"/>
        <v/>
      </c>
      <c r="HC54" s="14" t="str">
        <f t="shared" si="43"/>
        <v/>
      </c>
      <c r="HD54" s="14" t="str">
        <f t="shared" si="44"/>
        <v/>
      </c>
      <c r="HE54" s="14" t="str">
        <f t="shared" si="45"/>
        <v/>
      </c>
      <c r="HF54" s="14" t="str">
        <f t="shared" si="46"/>
        <v/>
      </c>
      <c r="HG54" s="14" t="str">
        <f t="shared" si="47"/>
        <v/>
      </c>
      <c r="HH54" s="14" t="str">
        <f t="shared" si="48"/>
        <v/>
      </c>
      <c r="HI54" s="14" t="str">
        <f t="shared" si="49"/>
        <v/>
      </c>
      <c r="HJ54" s="14" t="str">
        <f t="shared" si="50"/>
        <v/>
      </c>
      <c r="HK54" s="14" t="str">
        <f t="shared" si="51"/>
        <v/>
      </c>
      <c r="HL54" s="14" t="str">
        <f t="shared" si="52"/>
        <v/>
      </c>
      <c r="HM54" s="14" t="str">
        <f t="shared" si="53"/>
        <v/>
      </c>
      <c r="HN54" s="14" t="str">
        <f t="shared" si="54"/>
        <v/>
      </c>
      <c r="HO54" s="14" t="str">
        <f t="shared" si="55"/>
        <v/>
      </c>
      <c r="HP54" s="14" t="str">
        <f t="shared" si="56"/>
        <v/>
      </c>
      <c r="HQ54" s="14" t="str">
        <f t="shared" si="57"/>
        <v/>
      </c>
      <c r="HR54" s="14" t="str">
        <f t="shared" si="58"/>
        <v/>
      </c>
      <c r="HS54" s="14" t="str">
        <f t="shared" si="59"/>
        <v/>
      </c>
      <c r="HT54" s="14" t="str">
        <f t="shared" si="60"/>
        <v/>
      </c>
      <c r="HU54" s="14" t="str">
        <f t="shared" si="61"/>
        <v/>
      </c>
      <c r="HV54" s="14" t="str">
        <f t="shared" si="62"/>
        <v/>
      </c>
      <c r="HW54" s="14" t="str">
        <f t="shared" si="63"/>
        <v/>
      </c>
      <c r="HX54" s="14" t="str">
        <f t="shared" si="64"/>
        <v/>
      </c>
      <c r="HY54" s="14" t="str">
        <f t="shared" si="65"/>
        <v/>
      </c>
      <c r="HZ54" s="14" t="str">
        <f t="shared" si="66"/>
        <v/>
      </c>
      <c r="IA54" s="14" t="str">
        <f t="shared" si="67"/>
        <v/>
      </c>
      <c r="IB54" s="14" t="str">
        <f t="shared" si="68"/>
        <v/>
      </c>
      <c r="IC54" s="14" t="str">
        <f t="shared" si="69"/>
        <v/>
      </c>
      <c r="ID54" s="14" t="str">
        <f t="shared" si="70"/>
        <v/>
      </c>
      <c r="IE54" s="14" t="str">
        <f t="shared" si="71"/>
        <v/>
      </c>
      <c r="IF54" s="14" t="str">
        <f t="shared" si="72"/>
        <v/>
      </c>
      <c r="IG54" s="14" t="str">
        <f t="shared" si="73"/>
        <v/>
      </c>
      <c r="IH54" s="14" t="str">
        <f t="shared" si="74"/>
        <v/>
      </c>
      <c r="II54" s="14" t="str">
        <f t="shared" si="75"/>
        <v/>
      </c>
      <c r="IJ54" s="14" t="str">
        <f t="shared" si="76"/>
        <v/>
      </c>
      <c r="IK54" s="14" t="str">
        <f t="shared" si="77"/>
        <v/>
      </c>
      <c r="IL54" s="14" t="str">
        <f t="shared" si="78"/>
        <v/>
      </c>
      <c r="IM54" s="14" t="str">
        <f t="shared" si="79"/>
        <v/>
      </c>
      <c r="IN54" s="14" t="str">
        <f t="shared" si="80"/>
        <v/>
      </c>
      <c r="IO54" s="14" t="str">
        <f t="shared" si="81"/>
        <v/>
      </c>
      <c r="IP54" s="14" t="str">
        <f t="shared" si="82"/>
        <v/>
      </c>
      <c r="IQ54" s="14" t="str">
        <f t="shared" si="83"/>
        <v/>
      </c>
      <c r="IR54" s="14" t="str">
        <f t="shared" si="84"/>
        <v/>
      </c>
      <c r="IS54" s="14" t="str">
        <f t="shared" si="85"/>
        <v/>
      </c>
      <c r="IT54" s="14" t="str">
        <f t="shared" si="86"/>
        <v/>
      </c>
      <c r="IU54" s="14" t="str">
        <f t="shared" si="87"/>
        <v/>
      </c>
      <c r="IV54" s="14" t="str">
        <f t="shared" si="88"/>
        <v/>
      </c>
      <c r="IW54" s="14" t="str">
        <f t="shared" si="89"/>
        <v/>
      </c>
      <c r="IX54" s="14" t="str">
        <f t="shared" si="90"/>
        <v/>
      </c>
      <c r="IY54" s="14" t="str">
        <f t="shared" si="91"/>
        <v/>
      </c>
      <c r="IZ54" s="14" t="str">
        <f t="shared" si="92"/>
        <v/>
      </c>
      <c r="JA54" s="14" t="str">
        <f t="shared" si="93"/>
        <v/>
      </c>
      <c r="JB54" s="14" t="str">
        <f t="shared" si="94"/>
        <v/>
      </c>
      <c r="JC54" s="14" t="str">
        <f t="shared" si="95"/>
        <v/>
      </c>
      <c r="JD54" s="14" t="str">
        <f t="shared" si="96"/>
        <v/>
      </c>
      <c r="JE54" s="14" t="str">
        <f t="shared" si="97"/>
        <v/>
      </c>
      <c r="JF54" s="14" t="str">
        <f t="shared" si="98"/>
        <v/>
      </c>
      <c r="JG54" s="14" t="str">
        <f t="shared" si="99"/>
        <v/>
      </c>
      <c r="JH54" s="14" t="str">
        <f t="shared" si="100"/>
        <v/>
      </c>
      <c r="JI54" s="14" t="str">
        <f t="shared" si="101"/>
        <v/>
      </c>
      <c r="JJ54" s="14" t="str">
        <f t="shared" si="102"/>
        <v/>
      </c>
      <c r="JK54" s="14" t="str">
        <f t="shared" si="103"/>
        <v/>
      </c>
      <c r="JL54" s="14" t="str">
        <f t="shared" si="104"/>
        <v/>
      </c>
      <c r="JM54" s="14" t="str">
        <f t="shared" si="105"/>
        <v/>
      </c>
      <c r="JN54" s="14" t="str">
        <f t="shared" si="106"/>
        <v/>
      </c>
      <c r="JO54" s="14" t="str">
        <f t="shared" si="107"/>
        <v/>
      </c>
      <c r="JP54" s="14" t="str">
        <f t="shared" si="108"/>
        <v/>
      </c>
      <c r="JQ54" s="14" t="str">
        <f t="shared" si="109"/>
        <v/>
      </c>
      <c r="JR54" s="14" t="str">
        <f t="shared" si="110"/>
        <v/>
      </c>
      <c r="JS54" s="14" t="str">
        <f t="shared" si="111"/>
        <v/>
      </c>
      <c r="JT54" s="14" t="str">
        <f t="shared" si="112"/>
        <v/>
      </c>
      <c r="JU54" s="14" t="str">
        <f t="shared" si="113"/>
        <v/>
      </c>
      <c r="JV54" s="14" t="str">
        <f t="shared" si="114"/>
        <v/>
      </c>
      <c r="JW54" s="14" t="str">
        <f t="shared" si="115"/>
        <v/>
      </c>
      <c r="JX54" s="14" t="str">
        <f t="shared" si="116"/>
        <v/>
      </c>
      <c r="JY54" s="14" t="str">
        <f t="shared" si="117"/>
        <v/>
      </c>
      <c r="JZ54" s="14" t="str">
        <f t="shared" si="118"/>
        <v/>
      </c>
      <c r="KA54" s="14" t="str">
        <f t="shared" si="119"/>
        <v/>
      </c>
      <c r="KB54" s="14" t="str">
        <f t="shared" si="120"/>
        <v/>
      </c>
      <c r="KC54" s="14" t="str">
        <f t="shared" si="121"/>
        <v/>
      </c>
      <c r="KD54" s="14" t="str">
        <f t="shared" si="122"/>
        <v/>
      </c>
      <c r="KE54" s="14" t="str">
        <f t="shared" si="123"/>
        <v/>
      </c>
      <c r="KF54" s="14" t="str">
        <f t="shared" si="124"/>
        <v/>
      </c>
      <c r="KG54" s="14" t="str">
        <f t="shared" si="125"/>
        <v/>
      </c>
      <c r="KH54" s="14" t="str">
        <f t="shared" si="126"/>
        <v/>
      </c>
      <c r="KI54" s="14" t="str">
        <f t="shared" si="127"/>
        <v/>
      </c>
      <c r="KJ54" s="14" t="str">
        <f t="shared" si="128"/>
        <v/>
      </c>
      <c r="KK54" s="14" t="str">
        <f t="shared" si="129"/>
        <v/>
      </c>
      <c r="KL54" s="14" t="str">
        <f t="shared" si="130"/>
        <v/>
      </c>
      <c r="KM54" s="14" t="str">
        <f t="shared" si="131"/>
        <v/>
      </c>
      <c r="KN54" s="14" t="str">
        <f t="shared" si="132"/>
        <v/>
      </c>
      <c r="KO54" s="14" t="str">
        <f t="shared" si="133"/>
        <v/>
      </c>
      <c r="KP54" s="14" t="str">
        <f t="shared" si="134"/>
        <v/>
      </c>
      <c r="KQ54" s="14" t="str">
        <f t="shared" si="135"/>
        <v/>
      </c>
      <c r="KR54" s="14" t="str">
        <f t="shared" si="136"/>
        <v/>
      </c>
      <c r="KS54" s="14" t="str">
        <f t="shared" si="137"/>
        <v/>
      </c>
      <c r="KT54" s="14" t="str">
        <f t="shared" si="138"/>
        <v/>
      </c>
      <c r="KU54" s="14" t="str">
        <f t="shared" si="139"/>
        <v/>
      </c>
      <c r="KV54" s="14" t="str">
        <f t="shared" si="140"/>
        <v/>
      </c>
      <c r="KW54" s="14" t="str">
        <f t="shared" si="141"/>
        <v/>
      </c>
      <c r="KX54" s="14" t="str">
        <f t="shared" si="142"/>
        <v/>
      </c>
      <c r="KY54" s="14" t="str">
        <f t="shared" si="143"/>
        <v/>
      </c>
      <c r="KZ54" s="14" t="str">
        <f t="shared" si="144"/>
        <v/>
      </c>
      <c r="LA54" s="14" t="str">
        <f t="shared" si="145"/>
        <v/>
      </c>
      <c r="LB54" s="14" t="str">
        <f t="shared" si="146"/>
        <v/>
      </c>
      <c r="LC54" s="14" t="str">
        <f t="shared" si="147"/>
        <v/>
      </c>
      <c r="LD54" s="14" t="str">
        <f t="shared" si="148"/>
        <v/>
      </c>
      <c r="LE54" s="14" t="str">
        <f t="shared" si="149"/>
        <v/>
      </c>
      <c r="LF54" s="14" t="str">
        <f t="shared" si="150"/>
        <v/>
      </c>
      <c r="LG54" s="14" t="str">
        <f t="shared" si="151"/>
        <v/>
      </c>
      <c r="LH54" s="14" t="str">
        <f t="shared" si="152"/>
        <v/>
      </c>
      <c r="LI54" s="14" t="str">
        <f t="shared" si="153"/>
        <v/>
      </c>
      <c r="LJ54" s="14" t="str">
        <f t="shared" si="154"/>
        <v/>
      </c>
      <c r="LK54" s="14" t="str">
        <f t="shared" si="155"/>
        <v/>
      </c>
      <c r="LL54" s="14" t="str">
        <f t="shared" si="156"/>
        <v/>
      </c>
      <c r="LM54" s="14" t="str">
        <f t="shared" si="157"/>
        <v/>
      </c>
      <c r="LN54" s="14" t="str">
        <f t="shared" si="158"/>
        <v/>
      </c>
      <c r="LO54" s="14" t="str">
        <f t="shared" si="159"/>
        <v/>
      </c>
      <c r="LP54" s="14" t="str">
        <f t="shared" si="160"/>
        <v/>
      </c>
      <c r="LQ54" s="14" t="str">
        <f t="shared" si="161"/>
        <v/>
      </c>
      <c r="LR54" s="14" t="str">
        <f t="shared" si="162"/>
        <v/>
      </c>
      <c r="LS54" s="14" t="str">
        <f t="shared" si="163"/>
        <v/>
      </c>
      <c r="LT54" s="14" t="str">
        <f t="shared" si="164"/>
        <v/>
      </c>
      <c r="LU54" s="14" t="str">
        <f t="shared" si="165"/>
        <v/>
      </c>
      <c r="LV54" s="14" t="str">
        <f t="shared" si="166"/>
        <v/>
      </c>
      <c r="LW54" s="14" t="str">
        <f t="shared" si="167"/>
        <v/>
      </c>
      <c r="LX54" s="14" t="str">
        <f t="shared" si="168"/>
        <v/>
      </c>
      <c r="LY54" s="14" t="str">
        <f t="shared" si="169"/>
        <v/>
      </c>
      <c r="LZ54" s="14" t="str">
        <f t="shared" si="170"/>
        <v/>
      </c>
      <c r="MA54" s="14" t="str">
        <f t="shared" si="171"/>
        <v/>
      </c>
      <c r="MB54" s="14" t="str">
        <f t="shared" si="172"/>
        <v/>
      </c>
      <c r="MC54" s="14" t="str">
        <f t="shared" si="173"/>
        <v/>
      </c>
      <c r="MD54" s="14" t="str">
        <f t="shared" si="174"/>
        <v/>
      </c>
      <c r="ME54" s="14" t="str">
        <f t="shared" si="175"/>
        <v/>
      </c>
      <c r="MF54" s="15"/>
      <c r="MI54" s="42"/>
      <c r="MJ54" s="42"/>
      <c r="MK54" s="42"/>
      <c r="ML54" s="52" t="str">
        <f t="shared" si="193"/>
        <v/>
      </c>
      <c r="MN54" s="18" t="s">
        <v>5</v>
      </c>
    </row>
    <row r="55" spans="1:352" s="16" customFormat="1" ht="25.5">
      <c r="A55" s="50">
        <v>46</v>
      </c>
      <c r="B55" s="51" t="str">
        <f t="shared" si="176"/>
        <v/>
      </c>
      <c r="C55" s="73"/>
      <c r="D55" s="76"/>
      <c r="E55" s="76"/>
      <c r="F55" s="76"/>
      <c r="G55" s="29"/>
      <c r="H55" s="28"/>
      <c r="I55" s="29"/>
      <c r="J55" s="29"/>
      <c r="K55" s="46"/>
      <c r="L55" s="29"/>
      <c r="M55" s="46"/>
      <c r="N55" s="46"/>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82"/>
      <c r="FQ55" s="80"/>
      <c r="FR55" s="14" t="str">
        <f t="shared" si="177"/>
        <v/>
      </c>
      <c r="FS55" s="14" t="str">
        <f t="shared" si="178"/>
        <v/>
      </c>
      <c r="FT55" s="14" t="str">
        <f t="shared" si="179"/>
        <v/>
      </c>
      <c r="FU55" s="14" t="str">
        <f t="shared" si="180"/>
        <v/>
      </c>
      <c r="FV55" s="14" t="str">
        <f t="shared" si="181"/>
        <v/>
      </c>
      <c r="FW55" s="14" t="str">
        <f t="shared" si="182"/>
        <v/>
      </c>
      <c r="FX55" s="14" t="str">
        <f t="shared" si="22"/>
        <v/>
      </c>
      <c r="FY55" s="14" t="str">
        <f t="shared" si="183"/>
        <v/>
      </c>
      <c r="FZ55" s="14" t="str">
        <f t="shared" si="184"/>
        <v/>
      </c>
      <c r="GA55" s="14" t="str">
        <f t="shared" si="185"/>
        <v/>
      </c>
      <c r="GB55" s="14" t="str">
        <f t="shared" si="186"/>
        <v/>
      </c>
      <c r="GC55" s="14" t="str">
        <f t="shared" si="187"/>
        <v/>
      </c>
      <c r="GD55" s="14" t="str">
        <f t="shared" si="23"/>
        <v/>
      </c>
      <c r="GE55" s="14" t="str">
        <f t="shared" si="24"/>
        <v/>
      </c>
      <c r="GF55" s="14" t="str">
        <f t="shared" si="188"/>
        <v/>
      </c>
      <c r="GG55" s="14" t="str">
        <f t="shared" si="189"/>
        <v/>
      </c>
      <c r="GH55" s="14" t="str">
        <f t="shared" si="190"/>
        <v/>
      </c>
      <c r="GI55" s="14" t="str">
        <f t="shared" si="191"/>
        <v/>
      </c>
      <c r="GJ55" s="14" t="str">
        <f t="shared" si="192"/>
        <v/>
      </c>
      <c r="GK55" s="14" t="str">
        <f t="shared" si="25"/>
        <v/>
      </c>
      <c r="GL55" s="14" t="str">
        <f t="shared" si="26"/>
        <v/>
      </c>
      <c r="GM55" s="14" t="str">
        <f t="shared" si="27"/>
        <v/>
      </c>
      <c r="GN55" s="14" t="str">
        <f t="shared" si="28"/>
        <v/>
      </c>
      <c r="GO55" s="14" t="str">
        <f t="shared" si="29"/>
        <v/>
      </c>
      <c r="GP55" s="14" t="str">
        <f t="shared" si="30"/>
        <v/>
      </c>
      <c r="GQ55" s="14" t="str">
        <f t="shared" si="31"/>
        <v/>
      </c>
      <c r="GR55" s="14" t="str">
        <f t="shared" si="32"/>
        <v/>
      </c>
      <c r="GS55" s="14" t="str">
        <f t="shared" si="33"/>
        <v/>
      </c>
      <c r="GT55" s="14" t="str">
        <f t="shared" si="34"/>
        <v/>
      </c>
      <c r="GU55" s="14" t="str">
        <f t="shared" si="35"/>
        <v/>
      </c>
      <c r="GV55" s="14" t="str">
        <f t="shared" si="36"/>
        <v/>
      </c>
      <c r="GW55" s="14" t="str">
        <f t="shared" si="37"/>
        <v/>
      </c>
      <c r="GX55" s="14" t="str">
        <f t="shared" si="38"/>
        <v/>
      </c>
      <c r="GY55" s="14" t="str">
        <f t="shared" si="39"/>
        <v/>
      </c>
      <c r="GZ55" s="14" t="str">
        <f t="shared" si="40"/>
        <v/>
      </c>
      <c r="HA55" s="14" t="str">
        <f t="shared" si="41"/>
        <v/>
      </c>
      <c r="HB55" s="14" t="str">
        <f t="shared" si="42"/>
        <v/>
      </c>
      <c r="HC55" s="14" t="str">
        <f t="shared" si="43"/>
        <v/>
      </c>
      <c r="HD55" s="14" t="str">
        <f t="shared" si="44"/>
        <v/>
      </c>
      <c r="HE55" s="14" t="str">
        <f t="shared" si="45"/>
        <v/>
      </c>
      <c r="HF55" s="14" t="str">
        <f t="shared" si="46"/>
        <v/>
      </c>
      <c r="HG55" s="14" t="str">
        <f t="shared" si="47"/>
        <v/>
      </c>
      <c r="HH55" s="14" t="str">
        <f t="shared" si="48"/>
        <v/>
      </c>
      <c r="HI55" s="14" t="str">
        <f t="shared" si="49"/>
        <v/>
      </c>
      <c r="HJ55" s="14" t="str">
        <f t="shared" si="50"/>
        <v/>
      </c>
      <c r="HK55" s="14" t="str">
        <f t="shared" si="51"/>
        <v/>
      </c>
      <c r="HL55" s="14" t="str">
        <f t="shared" si="52"/>
        <v/>
      </c>
      <c r="HM55" s="14" t="str">
        <f t="shared" si="53"/>
        <v/>
      </c>
      <c r="HN55" s="14" t="str">
        <f t="shared" si="54"/>
        <v/>
      </c>
      <c r="HO55" s="14" t="str">
        <f t="shared" si="55"/>
        <v/>
      </c>
      <c r="HP55" s="14" t="str">
        <f t="shared" si="56"/>
        <v/>
      </c>
      <c r="HQ55" s="14" t="str">
        <f t="shared" si="57"/>
        <v/>
      </c>
      <c r="HR55" s="14" t="str">
        <f t="shared" si="58"/>
        <v/>
      </c>
      <c r="HS55" s="14" t="str">
        <f t="shared" si="59"/>
        <v/>
      </c>
      <c r="HT55" s="14" t="str">
        <f t="shared" si="60"/>
        <v/>
      </c>
      <c r="HU55" s="14" t="str">
        <f t="shared" si="61"/>
        <v/>
      </c>
      <c r="HV55" s="14" t="str">
        <f t="shared" si="62"/>
        <v/>
      </c>
      <c r="HW55" s="14" t="str">
        <f t="shared" si="63"/>
        <v/>
      </c>
      <c r="HX55" s="14" t="str">
        <f t="shared" si="64"/>
        <v/>
      </c>
      <c r="HY55" s="14" t="str">
        <f t="shared" si="65"/>
        <v/>
      </c>
      <c r="HZ55" s="14" t="str">
        <f t="shared" si="66"/>
        <v/>
      </c>
      <c r="IA55" s="14" t="str">
        <f t="shared" si="67"/>
        <v/>
      </c>
      <c r="IB55" s="14" t="str">
        <f t="shared" si="68"/>
        <v/>
      </c>
      <c r="IC55" s="14" t="str">
        <f t="shared" si="69"/>
        <v/>
      </c>
      <c r="ID55" s="14" t="str">
        <f t="shared" si="70"/>
        <v/>
      </c>
      <c r="IE55" s="14" t="str">
        <f t="shared" si="71"/>
        <v/>
      </c>
      <c r="IF55" s="14" t="str">
        <f t="shared" si="72"/>
        <v/>
      </c>
      <c r="IG55" s="14" t="str">
        <f t="shared" si="73"/>
        <v/>
      </c>
      <c r="IH55" s="14" t="str">
        <f t="shared" si="74"/>
        <v/>
      </c>
      <c r="II55" s="14" t="str">
        <f t="shared" si="75"/>
        <v/>
      </c>
      <c r="IJ55" s="14" t="str">
        <f t="shared" si="76"/>
        <v/>
      </c>
      <c r="IK55" s="14" t="str">
        <f t="shared" si="77"/>
        <v/>
      </c>
      <c r="IL55" s="14" t="str">
        <f t="shared" si="78"/>
        <v/>
      </c>
      <c r="IM55" s="14" t="str">
        <f t="shared" si="79"/>
        <v/>
      </c>
      <c r="IN55" s="14" t="str">
        <f t="shared" si="80"/>
        <v/>
      </c>
      <c r="IO55" s="14" t="str">
        <f t="shared" si="81"/>
        <v/>
      </c>
      <c r="IP55" s="14" t="str">
        <f t="shared" si="82"/>
        <v/>
      </c>
      <c r="IQ55" s="14" t="str">
        <f t="shared" si="83"/>
        <v/>
      </c>
      <c r="IR55" s="14" t="str">
        <f t="shared" si="84"/>
        <v/>
      </c>
      <c r="IS55" s="14" t="str">
        <f t="shared" si="85"/>
        <v/>
      </c>
      <c r="IT55" s="14" t="str">
        <f t="shared" si="86"/>
        <v/>
      </c>
      <c r="IU55" s="14" t="str">
        <f t="shared" si="87"/>
        <v/>
      </c>
      <c r="IV55" s="14" t="str">
        <f t="shared" si="88"/>
        <v/>
      </c>
      <c r="IW55" s="14" t="str">
        <f t="shared" si="89"/>
        <v/>
      </c>
      <c r="IX55" s="14" t="str">
        <f t="shared" si="90"/>
        <v/>
      </c>
      <c r="IY55" s="14" t="str">
        <f t="shared" si="91"/>
        <v/>
      </c>
      <c r="IZ55" s="14" t="str">
        <f t="shared" si="92"/>
        <v/>
      </c>
      <c r="JA55" s="14" t="str">
        <f t="shared" si="93"/>
        <v/>
      </c>
      <c r="JB55" s="14" t="str">
        <f t="shared" si="94"/>
        <v/>
      </c>
      <c r="JC55" s="14" t="str">
        <f t="shared" si="95"/>
        <v/>
      </c>
      <c r="JD55" s="14" t="str">
        <f t="shared" si="96"/>
        <v/>
      </c>
      <c r="JE55" s="14" t="str">
        <f t="shared" si="97"/>
        <v/>
      </c>
      <c r="JF55" s="14" t="str">
        <f t="shared" si="98"/>
        <v/>
      </c>
      <c r="JG55" s="14" t="str">
        <f t="shared" si="99"/>
        <v/>
      </c>
      <c r="JH55" s="14" t="str">
        <f t="shared" si="100"/>
        <v/>
      </c>
      <c r="JI55" s="14" t="str">
        <f t="shared" si="101"/>
        <v/>
      </c>
      <c r="JJ55" s="14" t="str">
        <f t="shared" si="102"/>
        <v/>
      </c>
      <c r="JK55" s="14" t="str">
        <f t="shared" si="103"/>
        <v/>
      </c>
      <c r="JL55" s="14" t="str">
        <f t="shared" si="104"/>
        <v/>
      </c>
      <c r="JM55" s="14" t="str">
        <f t="shared" si="105"/>
        <v/>
      </c>
      <c r="JN55" s="14" t="str">
        <f t="shared" si="106"/>
        <v/>
      </c>
      <c r="JO55" s="14" t="str">
        <f t="shared" si="107"/>
        <v/>
      </c>
      <c r="JP55" s="14" t="str">
        <f t="shared" si="108"/>
        <v/>
      </c>
      <c r="JQ55" s="14" t="str">
        <f t="shared" si="109"/>
        <v/>
      </c>
      <c r="JR55" s="14" t="str">
        <f t="shared" si="110"/>
        <v/>
      </c>
      <c r="JS55" s="14" t="str">
        <f t="shared" si="111"/>
        <v/>
      </c>
      <c r="JT55" s="14" t="str">
        <f t="shared" si="112"/>
        <v/>
      </c>
      <c r="JU55" s="14" t="str">
        <f t="shared" si="113"/>
        <v/>
      </c>
      <c r="JV55" s="14" t="str">
        <f t="shared" si="114"/>
        <v/>
      </c>
      <c r="JW55" s="14" t="str">
        <f t="shared" si="115"/>
        <v/>
      </c>
      <c r="JX55" s="14" t="str">
        <f t="shared" si="116"/>
        <v/>
      </c>
      <c r="JY55" s="14" t="str">
        <f t="shared" si="117"/>
        <v/>
      </c>
      <c r="JZ55" s="14" t="str">
        <f t="shared" si="118"/>
        <v/>
      </c>
      <c r="KA55" s="14" t="str">
        <f t="shared" si="119"/>
        <v/>
      </c>
      <c r="KB55" s="14" t="str">
        <f t="shared" si="120"/>
        <v/>
      </c>
      <c r="KC55" s="14" t="str">
        <f t="shared" si="121"/>
        <v/>
      </c>
      <c r="KD55" s="14" t="str">
        <f t="shared" si="122"/>
        <v/>
      </c>
      <c r="KE55" s="14" t="str">
        <f t="shared" si="123"/>
        <v/>
      </c>
      <c r="KF55" s="14" t="str">
        <f t="shared" si="124"/>
        <v/>
      </c>
      <c r="KG55" s="14" t="str">
        <f t="shared" si="125"/>
        <v/>
      </c>
      <c r="KH55" s="14" t="str">
        <f t="shared" si="126"/>
        <v/>
      </c>
      <c r="KI55" s="14" t="str">
        <f t="shared" si="127"/>
        <v/>
      </c>
      <c r="KJ55" s="14" t="str">
        <f t="shared" si="128"/>
        <v/>
      </c>
      <c r="KK55" s="14" t="str">
        <f t="shared" si="129"/>
        <v/>
      </c>
      <c r="KL55" s="14" t="str">
        <f t="shared" si="130"/>
        <v/>
      </c>
      <c r="KM55" s="14" t="str">
        <f t="shared" si="131"/>
        <v/>
      </c>
      <c r="KN55" s="14" t="str">
        <f t="shared" si="132"/>
        <v/>
      </c>
      <c r="KO55" s="14" t="str">
        <f t="shared" si="133"/>
        <v/>
      </c>
      <c r="KP55" s="14" t="str">
        <f t="shared" si="134"/>
        <v/>
      </c>
      <c r="KQ55" s="14" t="str">
        <f t="shared" si="135"/>
        <v/>
      </c>
      <c r="KR55" s="14" t="str">
        <f t="shared" si="136"/>
        <v/>
      </c>
      <c r="KS55" s="14" t="str">
        <f t="shared" si="137"/>
        <v/>
      </c>
      <c r="KT55" s="14" t="str">
        <f t="shared" si="138"/>
        <v/>
      </c>
      <c r="KU55" s="14" t="str">
        <f t="shared" si="139"/>
        <v/>
      </c>
      <c r="KV55" s="14" t="str">
        <f t="shared" si="140"/>
        <v/>
      </c>
      <c r="KW55" s="14" t="str">
        <f t="shared" si="141"/>
        <v/>
      </c>
      <c r="KX55" s="14" t="str">
        <f t="shared" si="142"/>
        <v/>
      </c>
      <c r="KY55" s="14" t="str">
        <f t="shared" si="143"/>
        <v/>
      </c>
      <c r="KZ55" s="14" t="str">
        <f t="shared" si="144"/>
        <v/>
      </c>
      <c r="LA55" s="14" t="str">
        <f t="shared" si="145"/>
        <v/>
      </c>
      <c r="LB55" s="14" t="str">
        <f t="shared" si="146"/>
        <v/>
      </c>
      <c r="LC55" s="14" t="str">
        <f t="shared" si="147"/>
        <v/>
      </c>
      <c r="LD55" s="14" t="str">
        <f t="shared" si="148"/>
        <v/>
      </c>
      <c r="LE55" s="14" t="str">
        <f t="shared" si="149"/>
        <v/>
      </c>
      <c r="LF55" s="14" t="str">
        <f t="shared" si="150"/>
        <v/>
      </c>
      <c r="LG55" s="14" t="str">
        <f t="shared" si="151"/>
        <v/>
      </c>
      <c r="LH55" s="14" t="str">
        <f t="shared" si="152"/>
        <v/>
      </c>
      <c r="LI55" s="14" t="str">
        <f t="shared" si="153"/>
        <v/>
      </c>
      <c r="LJ55" s="14" t="str">
        <f t="shared" si="154"/>
        <v/>
      </c>
      <c r="LK55" s="14" t="str">
        <f t="shared" si="155"/>
        <v/>
      </c>
      <c r="LL55" s="14" t="str">
        <f t="shared" si="156"/>
        <v/>
      </c>
      <c r="LM55" s="14" t="str">
        <f t="shared" si="157"/>
        <v/>
      </c>
      <c r="LN55" s="14" t="str">
        <f t="shared" si="158"/>
        <v/>
      </c>
      <c r="LO55" s="14" t="str">
        <f t="shared" si="159"/>
        <v/>
      </c>
      <c r="LP55" s="14" t="str">
        <f t="shared" si="160"/>
        <v/>
      </c>
      <c r="LQ55" s="14" t="str">
        <f t="shared" si="161"/>
        <v/>
      </c>
      <c r="LR55" s="14" t="str">
        <f t="shared" si="162"/>
        <v/>
      </c>
      <c r="LS55" s="14" t="str">
        <f t="shared" si="163"/>
        <v/>
      </c>
      <c r="LT55" s="14" t="str">
        <f t="shared" si="164"/>
        <v/>
      </c>
      <c r="LU55" s="14" t="str">
        <f t="shared" si="165"/>
        <v/>
      </c>
      <c r="LV55" s="14" t="str">
        <f t="shared" si="166"/>
        <v/>
      </c>
      <c r="LW55" s="14" t="str">
        <f t="shared" si="167"/>
        <v/>
      </c>
      <c r="LX55" s="14" t="str">
        <f t="shared" si="168"/>
        <v/>
      </c>
      <c r="LY55" s="14" t="str">
        <f t="shared" si="169"/>
        <v/>
      </c>
      <c r="LZ55" s="14" t="str">
        <f t="shared" si="170"/>
        <v/>
      </c>
      <c r="MA55" s="14" t="str">
        <f t="shared" si="171"/>
        <v/>
      </c>
      <c r="MB55" s="14" t="str">
        <f t="shared" si="172"/>
        <v/>
      </c>
      <c r="MC55" s="14" t="str">
        <f t="shared" si="173"/>
        <v/>
      </c>
      <c r="MD55" s="14" t="str">
        <f t="shared" si="174"/>
        <v/>
      </c>
      <c r="ME55" s="14" t="str">
        <f t="shared" si="175"/>
        <v/>
      </c>
      <c r="MF55" s="15"/>
      <c r="MI55" s="42"/>
      <c r="MJ55" s="42"/>
      <c r="MK55" s="42"/>
      <c r="ML55" s="52" t="str">
        <f t="shared" si="193"/>
        <v/>
      </c>
      <c r="MN55" s="18" t="s">
        <v>5</v>
      </c>
    </row>
    <row r="56" spans="1:352" s="16" customFormat="1" ht="25.5">
      <c r="A56" s="50">
        <v>47</v>
      </c>
      <c r="B56" s="51" t="str">
        <f t="shared" si="176"/>
        <v/>
      </c>
      <c r="C56" s="73"/>
      <c r="D56" s="76"/>
      <c r="E56" s="76"/>
      <c r="F56" s="76"/>
      <c r="G56" s="29"/>
      <c r="H56" s="28"/>
      <c r="I56" s="29"/>
      <c r="J56" s="29"/>
      <c r="K56" s="46"/>
      <c r="L56" s="29"/>
      <c r="M56" s="46"/>
      <c r="N56" s="46"/>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82"/>
      <c r="FQ56" s="80"/>
      <c r="FR56" s="14" t="str">
        <f t="shared" si="177"/>
        <v/>
      </c>
      <c r="FS56" s="14" t="str">
        <f t="shared" si="178"/>
        <v/>
      </c>
      <c r="FT56" s="14" t="str">
        <f t="shared" si="179"/>
        <v/>
      </c>
      <c r="FU56" s="14" t="str">
        <f t="shared" si="180"/>
        <v/>
      </c>
      <c r="FV56" s="14" t="str">
        <f t="shared" si="181"/>
        <v/>
      </c>
      <c r="FW56" s="14" t="str">
        <f t="shared" si="182"/>
        <v/>
      </c>
      <c r="FX56" s="14" t="str">
        <f t="shared" si="22"/>
        <v/>
      </c>
      <c r="FY56" s="14" t="str">
        <f t="shared" si="183"/>
        <v/>
      </c>
      <c r="FZ56" s="14" t="str">
        <f t="shared" si="184"/>
        <v/>
      </c>
      <c r="GA56" s="14" t="str">
        <f t="shared" si="185"/>
        <v/>
      </c>
      <c r="GB56" s="14" t="str">
        <f t="shared" si="186"/>
        <v/>
      </c>
      <c r="GC56" s="14" t="str">
        <f t="shared" si="187"/>
        <v/>
      </c>
      <c r="GD56" s="14" t="str">
        <f t="shared" si="23"/>
        <v/>
      </c>
      <c r="GE56" s="14" t="str">
        <f t="shared" si="24"/>
        <v/>
      </c>
      <c r="GF56" s="14" t="str">
        <f t="shared" si="188"/>
        <v/>
      </c>
      <c r="GG56" s="14" t="str">
        <f t="shared" si="189"/>
        <v/>
      </c>
      <c r="GH56" s="14" t="str">
        <f t="shared" si="190"/>
        <v/>
      </c>
      <c r="GI56" s="14" t="str">
        <f t="shared" si="191"/>
        <v/>
      </c>
      <c r="GJ56" s="14" t="str">
        <f t="shared" si="192"/>
        <v/>
      </c>
      <c r="GK56" s="14" t="str">
        <f t="shared" si="25"/>
        <v/>
      </c>
      <c r="GL56" s="14" t="str">
        <f t="shared" si="26"/>
        <v/>
      </c>
      <c r="GM56" s="14" t="str">
        <f t="shared" si="27"/>
        <v/>
      </c>
      <c r="GN56" s="14" t="str">
        <f t="shared" si="28"/>
        <v/>
      </c>
      <c r="GO56" s="14" t="str">
        <f t="shared" si="29"/>
        <v/>
      </c>
      <c r="GP56" s="14" t="str">
        <f t="shared" si="30"/>
        <v/>
      </c>
      <c r="GQ56" s="14" t="str">
        <f t="shared" si="31"/>
        <v/>
      </c>
      <c r="GR56" s="14" t="str">
        <f t="shared" si="32"/>
        <v/>
      </c>
      <c r="GS56" s="14" t="str">
        <f t="shared" si="33"/>
        <v/>
      </c>
      <c r="GT56" s="14" t="str">
        <f t="shared" si="34"/>
        <v/>
      </c>
      <c r="GU56" s="14" t="str">
        <f t="shared" si="35"/>
        <v/>
      </c>
      <c r="GV56" s="14" t="str">
        <f t="shared" si="36"/>
        <v/>
      </c>
      <c r="GW56" s="14" t="str">
        <f t="shared" si="37"/>
        <v/>
      </c>
      <c r="GX56" s="14" t="str">
        <f t="shared" si="38"/>
        <v/>
      </c>
      <c r="GY56" s="14" t="str">
        <f t="shared" si="39"/>
        <v/>
      </c>
      <c r="GZ56" s="14" t="str">
        <f t="shared" si="40"/>
        <v/>
      </c>
      <c r="HA56" s="14" t="str">
        <f t="shared" si="41"/>
        <v/>
      </c>
      <c r="HB56" s="14" t="str">
        <f t="shared" si="42"/>
        <v/>
      </c>
      <c r="HC56" s="14" t="str">
        <f t="shared" si="43"/>
        <v/>
      </c>
      <c r="HD56" s="14" t="str">
        <f t="shared" si="44"/>
        <v/>
      </c>
      <c r="HE56" s="14" t="str">
        <f t="shared" si="45"/>
        <v/>
      </c>
      <c r="HF56" s="14" t="str">
        <f t="shared" si="46"/>
        <v/>
      </c>
      <c r="HG56" s="14" t="str">
        <f t="shared" si="47"/>
        <v/>
      </c>
      <c r="HH56" s="14" t="str">
        <f t="shared" si="48"/>
        <v/>
      </c>
      <c r="HI56" s="14" t="str">
        <f t="shared" si="49"/>
        <v/>
      </c>
      <c r="HJ56" s="14" t="str">
        <f t="shared" si="50"/>
        <v/>
      </c>
      <c r="HK56" s="14" t="str">
        <f t="shared" si="51"/>
        <v/>
      </c>
      <c r="HL56" s="14" t="str">
        <f t="shared" si="52"/>
        <v/>
      </c>
      <c r="HM56" s="14" t="str">
        <f t="shared" si="53"/>
        <v/>
      </c>
      <c r="HN56" s="14" t="str">
        <f t="shared" si="54"/>
        <v/>
      </c>
      <c r="HO56" s="14" t="str">
        <f t="shared" si="55"/>
        <v/>
      </c>
      <c r="HP56" s="14" t="str">
        <f t="shared" si="56"/>
        <v/>
      </c>
      <c r="HQ56" s="14" t="str">
        <f t="shared" si="57"/>
        <v/>
      </c>
      <c r="HR56" s="14" t="str">
        <f t="shared" si="58"/>
        <v/>
      </c>
      <c r="HS56" s="14" t="str">
        <f t="shared" si="59"/>
        <v/>
      </c>
      <c r="HT56" s="14" t="str">
        <f t="shared" si="60"/>
        <v/>
      </c>
      <c r="HU56" s="14" t="str">
        <f t="shared" si="61"/>
        <v/>
      </c>
      <c r="HV56" s="14" t="str">
        <f t="shared" si="62"/>
        <v/>
      </c>
      <c r="HW56" s="14" t="str">
        <f t="shared" si="63"/>
        <v/>
      </c>
      <c r="HX56" s="14" t="str">
        <f t="shared" si="64"/>
        <v/>
      </c>
      <c r="HY56" s="14" t="str">
        <f t="shared" si="65"/>
        <v/>
      </c>
      <c r="HZ56" s="14" t="str">
        <f t="shared" si="66"/>
        <v/>
      </c>
      <c r="IA56" s="14" t="str">
        <f t="shared" si="67"/>
        <v/>
      </c>
      <c r="IB56" s="14" t="str">
        <f t="shared" si="68"/>
        <v/>
      </c>
      <c r="IC56" s="14" t="str">
        <f t="shared" si="69"/>
        <v/>
      </c>
      <c r="ID56" s="14" t="str">
        <f t="shared" si="70"/>
        <v/>
      </c>
      <c r="IE56" s="14" t="str">
        <f t="shared" si="71"/>
        <v/>
      </c>
      <c r="IF56" s="14" t="str">
        <f t="shared" si="72"/>
        <v/>
      </c>
      <c r="IG56" s="14" t="str">
        <f t="shared" si="73"/>
        <v/>
      </c>
      <c r="IH56" s="14" t="str">
        <f t="shared" si="74"/>
        <v/>
      </c>
      <c r="II56" s="14" t="str">
        <f t="shared" si="75"/>
        <v/>
      </c>
      <c r="IJ56" s="14" t="str">
        <f t="shared" si="76"/>
        <v/>
      </c>
      <c r="IK56" s="14" t="str">
        <f t="shared" si="77"/>
        <v/>
      </c>
      <c r="IL56" s="14" t="str">
        <f t="shared" si="78"/>
        <v/>
      </c>
      <c r="IM56" s="14" t="str">
        <f t="shared" si="79"/>
        <v/>
      </c>
      <c r="IN56" s="14" t="str">
        <f t="shared" si="80"/>
        <v/>
      </c>
      <c r="IO56" s="14" t="str">
        <f t="shared" si="81"/>
        <v/>
      </c>
      <c r="IP56" s="14" t="str">
        <f t="shared" si="82"/>
        <v/>
      </c>
      <c r="IQ56" s="14" t="str">
        <f t="shared" si="83"/>
        <v/>
      </c>
      <c r="IR56" s="14" t="str">
        <f t="shared" si="84"/>
        <v/>
      </c>
      <c r="IS56" s="14" t="str">
        <f t="shared" si="85"/>
        <v/>
      </c>
      <c r="IT56" s="14" t="str">
        <f t="shared" si="86"/>
        <v/>
      </c>
      <c r="IU56" s="14" t="str">
        <f t="shared" si="87"/>
        <v/>
      </c>
      <c r="IV56" s="14" t="str">
        <f t="shared" si="88"/>
        <v/>
      </c>
      <c r="IW56" s="14" t="str">
        <f t="shared" si="89"/>
        <v/>
      </c>
      <c r="IX56" s="14" t="str">
        <f t="shared" si="90"/>
        <v/>
      </c>
      <c r="IY56" s="14" t="str">
        <f t="shared" si="91"/>
        <v/>
      </c>
      <c r="IZ56" s="14" t="str">
        <f t="shared" si="92"/>
        <v/>
      </c>
      <c r="JA56" s="14" t="str">
        <f t="shared" si="93"/>
        <v/>
      </c>
      <c r="JB56" s="14" t="str">
        <f t="shared" si="94"/>
        <v/>
      </c>
      <c r="JC56" s="14" t="str">
        <f t="shared" si="95"/>
        <v/>
      </c>
      <c r="JD56" s="14" t="str">
        <f t="shared" si="96"/>
        <v/>
      </c>
      <c r="JE56" s="14" t="str">
        <f t="shared" si="97"/>
        <v/>
      </c>
      <c r="JF56" s="14" t="str">
        <f t="shared" si="98"/>
        <v/>
      </c>
      <c r="JG56" s="14" t="str">
        <f t="shared" si="99"/>
        <v/>
      </c>
      <c r="JH56" s="14" t="str">
        <f t="shared" si="100"/>
        <v/>
      </c>
      <c r="JI56" s="14" t="str">
        <f t="shared" si="101"/>
        <v/>
      </c>
      <c r="JJ56" s="14" t="str">
        <f t="shared" si="102"/>
        <v/>
      </c>
      <c r="JK56" s="14" t="str">
        <f t="shared" si="103"/>
        <v/>
      </c>
      <c r="JL56" s="14" t="str">
        <f t="shared" si="104"/>
        <v/>
      </c>
      <c r="JM56" s="14" t="str">
        <f t="shared" si="105"/>
        <v/>
      </c>
      <c r="JN56" s="14" t="str">
        <f t="shared" si="106"/>
        <v/>
      </c>
      <c r="JO56" s="14" t="str">
        <f t="shared" si="107"/>
        <v/>
      </c>
      <c r="JP56" s="14" t="str">
        <f t="shared" si="108"/>
        <v/>
      </c>
      <c r="JQ56" s="14" t="str">
        <f t="shared" si="109"/>
        <v/>
      </c>
      <c r="JR56" s="14" t="str">
        <f t="shared" si="110"/>
        <v/>
      </c>
      <c r="JS56" s="14" t="str">
        <f t="shared" si="111"/>
        <v/>
      </c>
      <c r="JT56" s="14" t="str">
        <f t="shared" si="112"/>
        <v/>
      </c>
      <c r="JU56" s="14" t="str">
        <f t="shared" si="113"/>
        <v/>
      </c>
      <c r="JV56" s="14" t="str">
        <f t="shared" si="114"/>
        <v/>
      </c>
      <c r="JW56" s="14" t="str">
        <f t="shared" si="115"/>
        <v/>
      </c>
      <c r="JX56" s="14" t="str">
        <f t="shared" si="116"/>
        <v/>
      </c>
      <c r="JY56" s="14" t="str">
        <f t="shared" si="117"/>
        <v/>
      </c>
      <c r="JZ56" s="14" t="str">
        <f t="shared" si="118"/>
        <v/>
      </c>
      <c r="KA56" s="14" t="str">
        <f t="shared" si="119"/>
        <v/>
      </c>
      <c r="KB56" s="14" t="str">
        <f t="shared" si="120"/>
        <v/>
      </c>
      <c r="KC56" s="14" t="str">
        <f t="shared" si="121"/>
        <v/>
      </c>
      <c r="KD56" s="14" t="str">
        <f t="shared" si="122"/>
        <v/>
      </c>
      <c r="KE56" s="14" t="str">
        <f t="shared" si="123"/>
        <v/>
      </c>
      <c r="KF56" s="14" t="str">
        <f t="shared" si="124"/>
        <v/>
      </c>
      <c r="KG56" s="14" t="str">
        <f t="shared" si="125"/>
        <v/>
      </c>
      <c r="KH56" s="14" t="str">
        <f t="shared" si="126"/>
        <v/>
      </c>
      <c r="KI56" s="14" t="str">
        <f t="shared" si="127"/>
        <v/>
      </c>
      <c r="KJ56" s="14" t="str">
        <f t="shared" si="128"/>
        <v/>
      </c>
      <c r="KK56" s="14" t="str">
        <f t="shared" si="129"/>
        <v/>
      </c>
      <c r="KL56" s="14" t="str">
        <f t="shared" si="130"/>
        <v/>
      </c>
      <c r="KM56" s="14" t="str">
        <f t="shared" si="131"/>
        <v/>
      </c>
      <c r="KN56" s="14" t="str">
        <f t="shared" si="132"/>
        <v/>
      </c>
      <c r="KO56" s="14" t="str">
        <f t="shared" si="133"/>
        <v/>
      </c>
      <c r="KP56" s="14" t="str">
        <f t="shared" si="134"/>
        <v/>
      </c>
      <c r="KQ56" s="14" t="str">
        <f t="shared" si="135"/>
        <v/>
      </c>
      <c r="KR56" s="14" t="str">
        <f t="shared" si="136"/>
        <v/>
      </c>
      <c r="KS56" s="14" t="str">
        <f t="shared" si="137"/>
        <v/>
      </c>
      <c r="KT56" s="14" t="str">
        <f t="shared" si="138"/>
        <v/>
      </c>
      <c r="KU56" s="14" t="str">
        <f t="shared" si="139"/>
        <v/>
      </c>
      <c r="KV56" s="14" t="str">
        <f t="shared" si="140"/>
        <v/>
      </c>
      <c r="KW56" s="14" t="str">
        <f t="shared" si="141"/>
        <v/>
      </c>
      <c r="KX56" s="14" t="str">
        <f t="shared" si="142"/>
        <v/>
      </c>
      <c r="KY56" s="14" t="str">
        <f t="shared" si="143"/>
        <v/>
      </c>
      <c r="KZ56" s="14" t="str">
        <f t="shared" si="144"/>
        <v/>
      </c>
      <c r="LA56" s="14" t="str">
        <f t="shared" si="145"/>
        <v/>
      </c>
      <c r="LB56" s="14" t="str">
        <f t="shared" si="146"/>
        <v/>
      </c>
      <c r="LC56" s="14" t="str">
        <f t="shared" si="147"/>
        <v/>
      </c>
      <c r="LD56" s="14" t="str">
        <f t="shared" si="148"/>
        <v/>
      </c>
      <c r="LE56" s="14" t="str">
        <f t="shared" si="149"/>
        <v/>
      </c>
      <c r="LF56" s="14" t="str">
        <f t="shared" si="150"/>
        <v/>
      </c>
      <c r="LG56" s="14" t="str">
        <f t="shared" si="151"/>
        <v/>
      </c>
      <c r="LH56" s="14" t="str">
        <f t="shared" si="152"/>
        <v/>
      </c>
      <c r="LI56" s="14" t="str">
        <f t="shared" si="153"/>
        <v/>
      </c>
      <c r="LJ56" s="14" t="str">
        <f t="shared" si="154"/>
        <v/>
      </c>
      <c r="LK56" s="14" t="str">
        <f t="shared" si="155"/>
        <v/>
      </c>
      <c r="LL56" s="14" t="str">
        <f t="shared" si="156"/>
        <v/>
      </c>
      <c r="LM56" s="14" t="str">
        <f t="shared" si="157"/>
        <v/>
      </c>
      <c r="LN56" s="14" t="str">
        <f t="shared" si="158"/>
        <v/>
      </c>
      <c r="LO56" s="14" t="str">
        <f t="shared" si="159"/>
        <v/>
      </c>
      <c r="LP56" s="14" t="str">
        <f t="shared" si="160"/>
        <v/>
      </c>
      <c r="LQ56" s="14" t="str">
        <f t="shared" si="161"/>
        <v/>
      </c>
      <c r="LR56" s="14" t="str">
        <f t="shared" si="162"/>
        <v/>
      </c>
      <c r="LS56" s="14" t="str">
        <f t="shared" si="163"/>
        <v/>
      </c>
      <c r="LT56" s="14" t="str">
        <f t="shared" si="164"/>
        <v/>
      </c>
      <c r="LU56" s="14" t="str">
        <f t="shared" si="165"/>
        <v/>
      </c>
      <c r="LV56" s="14" t="str">
        <f t="shared" si="166"/>
        <v/>
      </c>
      <c r="LW56" s="14" t="str">
        <f t="shared" si="167"/>
        <v/>
      </c>
      <c r="LX56" s="14" t="str">
        <f t="shared" si="168"/>
        <v/>
      </c>
      <c r="LY56" s="14" t="str">
        <f t="shared" si="169"/>
        <v/>
      </c>
      <c r="LZ56" s="14" t="str">
        <f t="shared" si="170"/>
        <v/>
      </c>
      <c r="MA56" s="14" t="str">
        <f t="shared" si="171"/>
        <v/>
      </c>
      <c r="MB56" s="14" t="str">
        <f t="shared" si="172"/>
        <v/>
      </c>
      <c r="MC56" s="14" t="str">
        <f t="shared" si="173"/>
        <v/>
      </c>
      <c r="MD56" s="14" t="str">
        <f t="shared" si="174"/>
        <v/>
      </c>
      <c r="ME56" s="14" t="str">
        <f t="shared" si="175"/>
        <v/>
      </c>
      <c r="MF56" s="15"/>
      <c r="MI56" s="42"/>
      <c r="MJ56" s="42"/>
      <c r="MK56" s="42"/>
      <c r="ML56" s="52" t="str">
        <f t="shared" si="193"/>
        <v/>
      </c>
      <c r="MN56" s="18" t="s">
        <v>5</v>
      </c>
    </row>
    <row r="57" spans="1:352" s="16" customFormat="1" ht="25.5">
      <c r="A57" s="50">
        <v>48</v>
      </c>
      <c r="B57" s="51" t="str">
        <f t="shared" si="176"/>
        <v/>
      </c>
      <c r="C57" s="73"/>
      <c r="D57" s="76"/>
      <c r="E57" s="76"/>
      <c r="F57" s="76"/>
      <c r="G57" s="29"/>
      <c r="H57" s="28"/>
      <c r="I57" s="29"/>
      <c r="J57" s="29"/>
      <c r="K57" s="46"/>
      <c r="L57" s="29"/>
      <c r="M57" s="46"/>
      <c r="N57" s="46"/>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82"/>
      <c r="FQ57" s="80"/>
      <c r="FR57" s="14" t="str">
        <f t="shared" si="177"/>
        <v/>
      </c>
      <c r="FS57" s="14" t="str">
        <f t="shared" si="178"/>
        <v/>
      </c>
      <c r="FT57" s="14" t="str">
        <f t="shared" si="179"/>
        <v/>
      </c>
      <c r="FU57" s="14" t="str">
        <f t="shared" si="180"/>
        <v/>
      </c>
      <c r="FV57" s="14" t="str">
        <f t="shared" si="181"/>
        <v/>
      </c>
      <c r="FW57" s="14" t="str">
        <f t="shared" si="182"/>
        <v/>
      </c>
      <c r="FX57" s="14" t="str">
        <f t="shared" si="22"/>
        <v/>
      </c>
      <c r="FY57" s="14" t="str">
        <f t="shared" si="183"/>
        <v/>
      </c>
      <c r="FZ57" s="14" t="str">
        <f t="shared" si="184"/>
        <v/>
      </c>
      <c r="GA57" s="14" t="str">
        <f t="shared" si="185"/>
        <v/>
      </c>
      <c r="GB57" s="14" t="str">
        <f t="shared" si="186"/>
        <v/>
      </c>
      <c r="GC57" s="14" t="str">
        <f t="shared" si="187"/>
        <v/>
      </c>
      <c r="GD57" s="14" t="str">
        <f t="shared" si="23"/>
        <v/>
      </c>
      <c r="GE57" s="14" t="str">
        <f t="shared" si="24"/>
        <v/>
      </c>
      <c r="GF57" s="14" t="str">
        <f t="shared" si="188"/>
        <v/>
      </c>
      <c r="GG57" s="14" t="str">
        <f t="shared" si="189"/>
        <v/>
      </c>
      <c r="GH57" s="14" t="str">
        <f t="shared" si="190"/>
        <v/>
      </c>
      <c r="GI57" s="14" t="str">
        <f t="shared" si="191"/>
        <v/>
      </c>
      <c r="GJ57" s="14" t="str">
        <f t="shared" si="192"/>
        <v/>
      </c>
      <c r="GK57" s="14" t="str">
        <f t="shared" si="25"/>
        <v/>
      </c>
      <c r="GL57" s="14" t="str">
        <f t="shared" si="26"/>
        <v/>
      </c>
      <c r="GM57" s="14" t="str">
        <f t="shared" si="27"/>
        <v/>
      </c>
      <c r="GN57" s="14" t="str">
        <f t="shared" si="28"/>
        <v/>
      </c>
      <c r="GO57" s="14" t="str">
        <f t="shared" si="29"/>
        <v/>
      </c>
      <c r="GP57" s="14" t="str">
        <f t="shared" si="30"/>
        <v/>
      </c>
      <c r="GQ57" s="14" t="str">
        <f t="shared" si="31"/>
        <v/>
      </c>
      <c r="GR57" s="14" t="str">
        <f t="shared" si="32"/>
        <v/>
      </c>
      <c r="GS57" s="14" t="str">
        <f t="shared" si="33"/>
        <v/>
      </c>
      <c r="GT57" s="14" t="str">
        <f t="shared" si="34"/>
        <v/>
      </c>
      <c r="GU57" s="14" t="str">
        <f t="shared" si="35"/>
        <v/>
      </c>
      <c r="GV57" s="14" t="str">
        <f t="shared" si="36"/>
        <v/>
      </c>
      <c r="GW57" s="14" t="str">
        <f t="shared" si="37"/>
        <v/>
      </c>
      <c r="GX57" s="14" t="str">
        <f t="shared" si="38"/>
        <v/>
      </c>
      <c r="GY57" s="14" t="str">
        <f t="shared" si="39"/>
        <v/>
      </c>
      <c r="GZ57" s="14" t="str">
        <f t="shared" si="40"/>
        <v/>
      </c>
      <c r="HA57" s="14" t="str">
        <f t="shared" si="41"/>
        <v/>
      </c>
      <c r="HB57" s="14" t="str">
        <f t="shared" si="42"/>
        <v/>
      </c>
      <c r="HC57" s="14" t="str">
        <f t="shared" si="43"/>
        <v/>
      </c>
      <c r="HD57" s="14" t="str">
        <f t="shared" si="44"/>
        <v/>
      </c>
      <c r="HE57" s="14" t="str">
        <f t="shared" si="45"/>
        <v/>
      </c>
      <c r="HF57" s="14" t="str">
        <f t="shared" si="46"/>
        <v/>
      </c>
      <c r="HG57" s="14" t="str">
        <f t="shared" si="47"/>
        <v/>
      </c>
      <c r="HH57" s="14" t="str">
        <f t="shared" si="48"/>
        <v/>
      </c>
      <c r="HI57" s="14" t="str">
        <f t="shared" si="49"/>
        <v/>
      </c>
      <c r="HJ57" s="14" t="str">
        <f t="shared" si="50"/>
        <v/>
      </c>
      <c r="HK57" s="14" t="str">
        <f t="shared" si="51"/>
        <v/>
      </c>
      <c r="HL57" s="14" t="str">
        <f t="shared" si="52"/>
        <v/>
      </c>
      <c r="HM57" s="14" t="str">
        <f t="shared" si="53"/>
        <v/>
      </c>
      <c r="HN57" s="14" t="str">
        <f t="shared" si="54"/>
        <v/>
      </c>
      <c r="HO57" s="14" t="str">
        <f t="shared" si="55"/>
        <v/>
      </c>
      <c r="HP57" s="14" t="str">
        <f t="shared" si="56"/>
        <v/>
      </c>
      <c r="HQ57" s="14" t="str">
        <f t="shared" si="57"/>
        <v/>
      </c>
      <c r="HR57" s="14" t="str">
        <f t="shared" si="58"/>
        <v/>
      </c>
      <c r="HS57" s="14" t="str">
        <f t="shared" si="59"/>
        <v/>
      </c>
      <c r="HT57" s="14" t="str">
        <f t="shared" si="60"/>
        <v/>
      </c>
      <c r="HU57" s="14" t="str">
        <f t="shared" si="61"/>
        <v/>
      </c>
      <c r="HV57" s="14" t="str">
        <f t="shared" si="62"/>
        <v/>
      </c>
      <c r="HW57" s="14" t="str">
        <f t="shared" si="63"/>
        <v/>
      </c>
      <c r="HX57" s="14" t="str">
        <f t="shared" si="64"/>
        <v/>
      </c>
      <c r="HY57" s="14" t="str">
        <f t="shared" si="65"/>
        <v/>
      </c>
      <c r="HZ57" s="14" t="str">
        <f t="shared" si="66"/>
        <v/>
      </c>
      <c r="IA57" s="14" t="str">
        <f t="shared" si="67"/>
        <v/>
      </c>
      <c r="IB57" s="14" t="str">
        <f t="shared" si="68"/>
        <v/>
      </c>
      <c r="IC57" s="14" t="str">
        <f t="shared" si="69"/>
        <v/>
      </c>
      <c r="ID57" s="14" t="str">
        <f t="shared" si="70"/>
        <v/>
      </c>
      <c r="IE57" s="14" t="str">
        <f t="shared" si="71"/>
        <v/>
      </c>
      <c r="IF57" s="14" t="str">
        <f t="shared" si="72"/>
        <v/>
      </c>
      <c r="IG57" s="14" t="str">
        <f t="shared" si="73"/>
        <v/>
      </c>
      <c r="IH57" s="14" t="str">
        <f t="shared" si="74"/>
        <v/>
      </c>
      <c r="II57" s="14" t="str">
        <f t="shared" si="75"/>
        <v/>
      </c>
      <c r="IJ57" s="14" t="str">
        <f t="shared" si="76"/>
        <v/>
      </c>
      <c r="IK57" s="14" t="str">
        <f t="shared" si="77"/>
        <v/>
      </c>
      <c r="IL57" s="14" t="str">
        <f t="shared" si="78"/>
        <v/>
      </c>
      <c r="IM57" s="14" t="str">
        <f t="shared" si="79"/>
        <v/>
      </c>
      <c r="IN57" s="14" t="str">
        <f t="shared" si="80"/>
        <v/>
      </c>
      <c r="IO57" s="14" t="str">
        <f t="shared" si="81"/>
        <v/>
      </c>
      <c r="IP57" s="14" t="str">
        <f t="shared" si="82"/>
        <v/>
      </c>
      <c r="IQ57" s="14" t="str">
        <f t="shared" si="83"/>
        <v/>
      </c>
      <c r="IR57" s="14" t="str">
        <f t="shared" si="84"/>
        <v/>
      </c>
      <c r="IS57" s="14" t="str">
        <f t="shared" si="85"/>
        <v/>
      </c>
      <c r="IT57" s="14" t="str">
        <f t="shared" si="86"/>
        <v/>
      </c>
      <c r="IU57" s="14" t="str">
        <f t="shared" si="87"/>
        <v/>
      </c>
      <c r="IV57" s="14" t="str">
        <f t="shared" si="88"/>
        <v/>
      </c>
      <c r="IW57" s="14" t="str">
        <f t="shared" si="89"/>
        <v/>
      </c>
      <c r="IX57" s="14" t="str">
        <f t="shared" si="90"/>
        <v/>
      </c>
      <c r="IY57" s="14" t="str">
        <f t="shared" si="91"/>
        <v/>
      </c>
      <c r="IZ57" s="14" t="str">
        <f t="shared" si="92"/>
        <v/>
      </c>
      <c r="JA57" s="14" t="str">
        <f t="shared" si="93"/>
        <v/>
      </c>
      <c r="JB57" s="14" t="str">
        <f t="shared" si="94"/>
        <v/>
      </c>
      <c r="JC57" s="14" t="str">
        <f t="shared" si="95"/>
        <v/>
      </c>
      <c r="JD57" s="14" t="str">
        <f t="shared" si="96"/>
        <v/>
      </c>
      <c r="JE57" s="14" t="str">
        <f t="shared" si="97"/>
        <v/>
      </c>
      <c r="JF57" s="14" t="str">
        <f t="shared" si="98"/>
        <v/>
      </c>
      <c r="JG57" s="14" t="str">
        <f t="shared" si="99"/>
        <v/>
      </c>
      <c r="JH57" s="14" t="str">
        <f t="shared" si="100"/>
        <v/>
      </c>
      <c r="JI57" s="14" t="str">
        <f t="shared" si="101"/>
        <v/>
      </c>
      <c r="JJ57" s="14" t="str">
        <f t="shared" si="102"/>
        <v/>
      </c>
      <c r="JK57" s="14" t="str">
        <f t="shared" si="103"/>
        <v/>
      </c>
      <c r="JL57" s="14" t="str">
        <f t="shared" si="104"/>
        <v/>
      </c>
      <c r="JM57" s="14" t="str">
        <f t="shared" si="105"/>
        <v/>
      </c>
      <c r="JN57" s="14" t="str">
        <f t="shared" si="106"/>
        <v/>
      </c>
      <c r="JO57" s="14" t="str">
        <f t="shared" si="107"/>
        <v/>
      </c>
      <c r="JP57" s="14" t="str">
        <f t="shared" si="108"/>
        <v/>
      </c>
      <c r="JQ57" s="14" t="str">
        <f t="shared" si="109"/>
        <v/>
      </c>
      <c r="JR57" s="14" t="str">
        <f t="shared" si="110"/>
        <v/>
      </c>
      <c r="JS57" s="14" t="str">
        <f t="shared" si="111"/>
        <v/>
      </c>
      <c r="JT57" s="14" t="str">
        <f t="shared" si="112"/>
        <v/>
      </c>
      <c r="JU57" s="14" t="str">
        <f t="shared" si="113"/>
        <v/>
      </c>
      <c r="JV57" s="14" t="str">
        <f t="shared" si="114"/>
        <v/>
      </c>
      <c r="JW57" s="14" t="str">
        <f t="shared" si="115"/>
        <v/>
      </c>
      <c r="JX57" s="14" t="str">
        <f t="shared" si="116"/>
        <v/>
      </c>
      <c r="JY57" s="14" t="str">
        <f t="shared" si="117"/>
        <v/>
      </c>
      <c r="JZ57" s="14" t="str">
        <f t="shared" si="118"/>
        <v/>
      </c>
      <c r="KA57" s="14" t="str">
        <f t="shared" si="119"/>
        <v/>
      </c>
      <c r="KB57" s="14" t="str">
        <f t="shared" si="120"/>
        <v/>
      </c>
      <c r="KC57" s="14" t="str">
        <f t="shared" si="121"/>
        <v/>
      </c>
      <c r="KD57" s="14" t="str">
        <f t="shared" si="122"/>
        <v/>
      </c>
      <c r="KE57" s="14" t="str">
        <f t="shared" si="123"/>
        <v/>
      </c>
      <c r="KF57" s="14" t="str">
        <f t="shared" si="124"/>
        <v/>
      </c>
      <c r="KG57" s="14" t="str">
        <f t="shared" si="125"/>
        <v/>
      </c>
      <c r="KH57" s="14" t="str">
        <f t="shared" si="126"/>
        <v/>
      </c>
      <c r="KI57" s="14" t="str">
        <f t="shared" si="127"/>
        <v/>
      </c>
      <c r="KJ57" s="14" t="str">
        <f t="shared" si="128"/>
        <v/>
      </c>
      <c r="KK57" s="14" t="str">
        <f t="shared" si="129"/>
        <v/>
      </c>
      <c r="KL57" s="14" t="str">
        <f t="shared" si="130"/>
        <v/>
      </c>
      <c r="KM57" s="14" t="str">
        <f t="shared" si="131"/>
        <v/>
      </c>
      <c r="KN57" s="14" t="str">
        <f t="shared" si="132"/>
        <v/>
      </c>
      <c r="KO57" s="14" t="str">
        <f t="shared" si="133"/>
        <v/>
      </c>
      <c r="KP57" s="14" t="str">
        <f t="shared" si="134"/>
        <v/>
      </c>
      <c r="KQ57" s="14" t="str">
        <f t="shared" si="135"/>
        <v/>
      </c>
      <c r="KR57" s="14" t="str">
        <f t="shared" si="136"/>
        <v/>
      </c>
      <c r="KS57" s="14" t="str">
        <f t="shared" si="137"/>
        <v/>
      </c>
      <c r="KT57" s="14" t="str">
        <f t="shared" si="138"/>
        <v/>
      </c>
      <c r="KU57" s="14" t="str">
        <f t="shared" si="139"/>
        <v/>
      </c>
      <c r="KV57" s="14" t="str">
        <f t="shared" si="140"/>
        <v/>
      </c>
      <c r="KW57" s="14" t="str">
        <f t="shared" si="141"/>
        <v/>
      </c>
      <c r="KX57" s="14" t="str">
        <f t="shared" si="142"/>
        <v/>
      </c>
      <c r="KY57" s="14" t="str">
        <f t="shared" si="143"/>
        <v/>
      </c>
      <c r="KZ57" s="14" t="str">
        <f t="shared" si="144"/>
        <v/>
      </c>
      <c r="LA57" s="14" t="str">
        <f t="shared" si="145"/>
        <v/>
      </c>
      <c r="LB57" s="14" t="str">
        <f t="shared" si="146"/>
        <v/>
      </c>
      <c r="LC57" s="14" t="str">
        <f t="shared" si="147"/>
        <v/>
      </c>
      <c r="LD57" s="14" t="str">
        <f t="shared" si="148"/>
        <v/>
      </c>
      <c r="LE57" s="14" t="str">
        <f t="shared" si="149"/>
        <v/>
      </c>
      <c r="LF57" s="14" t="str">
        <f t="shared" si="150"/>
        <v/>
      </c>
      <c r="LG57" s="14" t="str">
        <f t="shared" si="151"/>
        <v/>
      </c>
      <c r="LH57" s="14" t="str">
        <f t="shared" si="152"/>
        <v/>
      </c>
      <c r="LI57" s="14" t="str">
        <f t="shared" si="153"/>
        <v/>
      </c>
      <c r="LJ57" s="14" t="str">
        <f t="shared" si="154"/>
        <v/>
      </c>
      <c r="LK57" s="14" t="str">
        <f t="shared" si="155"/>
        <v/>
      </c>
      <c r="LL57" s="14" t="str">
        <f t="shared" si="156"/>
        <v/>
      </c>
      <c r="LM57" s="14" t="str">
        <f t="shared" si="157"/>
        <v/>
      </c>
      <c r="LN57" s="14" t="str">
        <f t="shared" si="158"/>
        <v/>
      </c>
      <c r="LO57" s="14" t="str">
        <f t="shared" si="159"/>
        <v/>
      </c>
      <c r="LP57" s="14" t="str">
        <f t="shared" si="160"/>
        <v/>
      </c>
      <c r="LQ57" s="14" t="str">
        <f t="shared" si="161"/>
        <v/>
      </c>
      <c r="LR57" s="14" t="str">
        <f t="shared" si="162"/>
        <v/>
      </c>
      <c r="LS57" s="14" t="str">
        <f t="shared" si="163"/>
        <v/>
      </c>
      <c r="LT57" s="14" t="str">
        <f t="shared" si="164"/>
        <v/>
      </c>
      <c r="LU57" s="14" t="str">
        <f t="shared" si="165"/>
        <v/>
      </c>
      <c r="LV57" s="14" t="str">
        <f t="shared" si="166"/>
        <v/>
      </c>
      <c r="LW57" s="14" t="str">
        <f t="shared" si="167"/>
        <v/>
      </c>
      <c r="LX57" s="14" t="str">
        <f t="shared" si="168"/>
        <v/>
      </c>
      <c r="LY57" s="14" t="str">
        <f t="shared" si="169"/>
        <v/>
      </c>
      <c r="LZ57" s="14" t="str">
        <f t="shared" si="170"/>
        <v/>
      </c>
      <c r="MA57" s="14" t="str">
        <f t="shared" si="171"/>
        <v/>
      </c>
      <c r="MB57" s="14" t="str">
        <f t="shared" si="172"/>
        <v/>
      </c>
      <c r="MC57" s="14" t="str">
        <f t="shared" si="173"/>
        <v/>
      </c>
      <c r="MD57" s="14" t="str">
        <f t="shared" si="174"/>
        <v/>
      </c>
      <c r="ME57" s="14" t="str">
        <f t="shared" si="175"/>
        <v/>
      </c>
      <c r="MF57" s="15"/>
      <c r="MI57" s="42"/>
      <c r="MJ57" s="42"/>
      <c r="MK57" s="42"/>
      <c r="ML57" s="52" t="str">
        <f t="shared" si="193"/>
        <v/>
      </c>
      <c r="MN57" s="18" t="s">
        <v>5</v>
      </c>
    </row>
    <row r="58" spans="1:352" s="16" customFormat="1" ht="25.5">
      <c r="A58" s="50">
        <v>49</v>
      </c>
      <c r="B58" s="51" t="str">
        <f t="shared" si="176"/>
        <v/>
      </c>
      <c r="C58" s="73"/>
      <c r="D58" s="76"/>
      <c r="E58" s="76"/>
      <c r="F58" s="76"/>
      <c r="G58" s="29"/>
      <c r="H58" s="28"/>
      <c r="I58" s="29"/>
      <c r="J58" s="29"/>
      <c r="K58" s="46"/>
      <c r="L58" s="29"/>
      <c r="M58" s="46"/>
      <c r="N58" s="46"/>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82"/>
      <c r="FQ58" s="80"/>
      <c r="FR58" s="14" t="str">
        <f t="shared" si="177"/>
        <v/>
      </c>
      <c r="FS58" s="14" t="str">
        <f t="shared" si="178"/>
        <v/>
      </c>
      <c r="FT58" s="14" t="str">
        <f t="shared" si="179"/>
        <v/>
      </c>
      <c r="FU58" s="14" t="str">
        <f t="shared" si="180"/>
        <v/>
      </c>
      <c r="FV58" s="14" t="str">
        <f t="shared" si="181"/>
        <v/>
      </c>
      <c r="FW58" s="14" t="str">
        <f t="shared" si="182"/>
        <v/>
      </c>
      <c r="FX58" s="14" t="str">
        <f t="shared" si="22"/>
        <v/>
      </c>
      <c r="FY58" s="14" t="str">
        <f t="shared" si="183"/>
        <v/>
      </c>
      <c r="FZ58" s="14" t="str">
        <f t="shared" si="184"/>
        <v/>
      </c>
      <c r="GA58" s="14" t="str">
        <f t="shared" si="185"/>
        <v/>
      </c>
      <c r="GB58" s="14" t="str">
        <f t="shared" si="186"/>
        <v/>
      </c>
      <c r="GC58" s="14" t="str">
        <f t="shared" si="187"/>
        <v/>
      </c>
      <c r="GD58" s="14" t="str">
        <f t="shared" si="23"/>
        <v/>
      </c>
      <c r="GE58" s="14" t="str">
        <f t="shared" si="24"/>
        <v/>
      </c>
      <c r="GF58" s="14" t="str">
        <f t="shared" si="188"/>
        <v/>
      </c>
      <c r="GG58" s="14" t="str">
        <f t="shared" si="189"/>
        <v/>
      </c>
      <c r="GH58" s="14" t="str">
        <f t="shared" si="190"/>
        <v/>
      </c>
      <c r="GI58" s="14" t="str">
        <f t="shared" si="191"/>
        <v/>
      </c>
      <c r="GJ58" s="14" t="str">
        <f t="shared" si="192"/>
        <v/>
      </c>
      <c r="GK58" s="14" t="str">
        <f t="shared" si="25"/>
        <v/>
      </c>
      <c r="GL58" s="14" t="str">
        <f t="shared" si="26"/>
        <v/>
      </c>
      <c r="GM58" s="14" t="str">
        <f t="shared" si="27"/>
        <v/>
      </c>
      <c r="GN58" s="14" t="str">
        <f t="shared" si="28"/>
        <v/>
      </c>
      <c r="GO58" s="14" t="str">
        <f t="shared" si="29"/>
        <v/>
      </c>
      <c r="GP58" s="14" t="str">
        <f t="shared" si="30"/>
        <v/>
      </c>
      <c r="GQ58" s="14" t="str">
        <f t="shared" si="31"/>
        <v/>
      </c>
      <c r="GR58" s="14" t="str">
        <f t="shared" si="32"/>
        <v/>
      </c>
      <c r="GS58" s="14" t="str">
        <f t="shared" si="33"/>
        <v/>
      </c>
      <c r="GT58" s="14" t="str">
        <f t="shared" si="34"/>
        <v/>
      </c>
      <c r="GU58" s="14" t="str">
        <f t="shared" si="35"/>
        <v/>
      </c>
      <c r="GV58" s="14" t="str">
        <f t="shared" si="36"/>
        <v/>
      </c>
      <c r="GW58" s="14" t="str">
        <f t="shared" si="37"/>
        <v/>
      </c>
      <c r="GX58" s="14" t="str">
        <f t="shared" si="38"/>
        <v/>
      </c>
      <c r="GY58" s="14" t="str">
        <f t="shared" si="39"/>
        <v/>
      </c>
      <c r="GZ58" s="14" t="str">
        <f t="shared" si="40"/>
        <v/>
      </c>
      <c r="HA58" s="14" t="str">
        <f t="shared" si="41"/>
        <v/>
      </c>
      <c r="HB58" s="14" t="str">
        <f t="shared" si="42"/>
        <v/>
      </c>
      <c r="HC58" s="14" t="str">
        <f t="shared" si="43"/>
        <v/>
      </c>
      <c r="HD58" s="14" t="str">
        <f t="shared" si="44"/>
        <v/>
      </c>
      <c r="HE58" s="14" t="str">
        <f t="shared" si="45"/>
        <v/>
      </c>
      <c r="HF58" s="14" t="str">
        <f t="shared" si="46"/>
        <v/>
      </c>
      <c r="HG58" s="14" t="str">
        <f t="shared" si="47"/>
        <v/>
      </c>
      <c r="HH58" s="14" t="str">
        <f t="shared" si="48"/>
        <v/>
      </c>
      <c r="HI58" s="14" t="str">
        <f t="shared" si="49"/>
        <v/>
      </c>
      <c r="HJ58" s="14" t="str">
        <f t="shared" si="50"/>
        <v/>
      </c>
      <c r="HK58" s="14" t="str">
        <f t="shared" si="51"/>
        <v/>
      </c>
      <c r="HL58" s="14" t="str">
        <f t="shared" si="52"/>
        <v/>
      </c>
      <c r="HM58" s="14" t="str">
        <f t="shared" si="53"/>
        <v/>
      </c>
      <c r="HN58" s="14" t="str">
        <f t="shared" si="54"/>
        <v/>
      </c>
      <c r="HO58" s="14" t="str">
        <f t="shared" si="55"/>
        <v/>
      </c>
      <c r="HP58" s="14" t="str">
        <f t="shared" si="56"/>
        <v/>
      </c>
      <c r="HQ58" s="14" t="str">
        <f t="shared" si="57"/>
        <v/>
      </c>
      <c r="HR58" s="14" t="str">
        <f t="shared" si="58"/>
        <v/>
      </c>
      <c r="HS58" s="14" t="str">
        <f t="shared" si="59"/>
        <v/>
      </c>
      <c r="HT58" s="14" t="str">
        <f t="shared" si="60"/>
        <v/>
      </c>
      <c r="HU58" s="14" t="str">
        <f t="shared" si="61"/>
        <v/>
      </c>
      <c r="HV58" s="14" t="str">
        <f t="shared" si="62"/>
        <v/>
      </c>
      <c r="HW58" s="14" t="str">
        <f t="shared" si="63"/>
        <v/>
      </c>
      <c r="HX58" s="14" t="str">
        <f t="shared" si="64"/>
        <v/>
      </c>
      <c r="HY58" s="14" t="str">
        <f t="shared" si="65"/>
        <v/>
      </c>
      <c r="HZ58" s="14" t="str">
        <f t="shared" si="66"/>
        <v/>
      </c>
      <c r="IA58" s="14" t="str">
        <f t="shared" si="67"/>
        <v/>
      </c>
      <c r="IB58" s="14" t="str">
        <f t="shared" si="68"/>
        <v/>
      </c>
      <c r="IC58" s="14" t="str">
        <f t="shared" si="69"/>
        <v/>
      </c>
      <c r="ID58" s="14" t="str">
        <f t="shared" si="70"/>
        <v/>
      </c>
      <c r="IE58" s="14" t="str">
        <f t="shared" si="71"/>
        <v/>
      </c>
      <c r="IF58" s="14" t="str">
        <f t="shared" si="72"/>
        <v/>
      </c>
      <c r="IG58" s="14" t="str">
        <f t="shared" si="73"/>
        <v/>
      </c>
      <c r="IH58" s="14" t="str">
        <f t="shared" si="74"/>
        <v/>
      </c>
      <c r="II58" s="14" t="str">
        <f t="shared" si="75"/>
        <v/>
      </c>
      <c r="IJ58" s="14" t="str">
        <f t="shared" si="76"/>
        <v/>
      </c>
      <c r="IK58" s="14" t="str">
        <f t="shared" si="77"/>
        <v/>
      </c>
      <c r="IL58" s="14" t="str">
        <f t="shared" si="78"/>
        <v/>
      </c>
      <c r="IM58" s="14" t="str">
        <f t="shared" si="79"/>
        <v/>
      </c>
      <c r="IN58" s="14" t="str">
        <f t="shared" si="80"/>
        <v/>
      </c>
      <c r="IO58" s="14" t="str">
        <f t="shared" si="81"/>
        <v/>
      </c>
      <c r="IP58" s="14" t="str">
        <f t="shared" si="82"/>
        <v/>
      </c>
      <c r="IQ58" s="14" t="str">
        <f t="shared" si="83"/>
        <v/>
      </c>
      <c r="IR58" s="14" t="str">
        <f t="shared" si="84"/>
        <v/>
      </c>
      <c r="IS58" s="14" t="str">
        <f t="shared" si="85"/>
        <v/>
      </c>
      <c r="IT58" s="14" t="str">
        <f t="shared" si="86"/>
        <v/>
      </c>
      <c r="IU58" s="14" t="str">
        <f t="shared" si="87"/>
        <v/>
      </c>
      <c r="IV58" s="14" t="str">
        <f t="shared" si="88"/>
        <v/>
      </c>
      <c r="IW58" s="14" t="str">
        <f t="shared" si="89"/>
        <v/>
      </c>
      <c r="IX58" s="14" t="str">
        <f t="shared" si="90"/>
        <v/>
      </c>
      <c r="IY58" s="14" t="str">
        <f t="shared" si="91"/>
        <v/>
      </c>
      <c r="IZ58" s="14" t="str">
        <f t="shared" si="92"/>
        <v/>
      </c>
      <c r="JA58" s="14" t="str">
        <f t="shared" si="93"/>
        <v/>
      </c>
      <c r="JB58" s="14" t="str">
        <f t="shared" si="94"/>
        <v/>
      </c>
      <c r="JC58" s="14" t="str">
        <f t="shared" si="95"/>
        <v/>
      </c>
      <c r="JD58" s="14" t="str">
        <f t="shared" si="96"/>
        <v/>
      </c>
      <c r="JE58" s="14" t="str">
        <f t="shared" si="97"/>
        <v/>
      </c>
      <c r="JF58" s="14" t="str">
        <f t="shared" si="98"/>
        <v/>
      </c>
      <c r="JG58" s="14" t="str">
        <f t="shared" si="99"/>
        <v/>
      </c>
      <c r="JH58" s="14" t="str">
        <f t="shared" si="100"/>
        <v/>
      </c>
      <c r="JI58" s="14" t="str">
        <f t="shared" si="101"/>
        <v/>
      </c>
      <c r="JJ58" s="14" t="str">
        <f t="shared" si="102"/>
        <v/>
      </c>
      <c r="JK58" s="14" t="str">
        <f t="shared" si="103"/>
        <v/>
      </c>
      <c r="JL58" s="14" t="str">
        <f t="shared" si="104"/>
        <v/>
      </c>
      <c r="JM58" s="14" t="str">
        <f t="shared" si="105"/>
        <v/>
      </c>
      <c r="JN58" s="14" t="str">
        <f t="shared" si="106"/>
        <v/>
      </c>
      <c r="JO58" s="14" t="str">
        <f t="shared" si="107"/>
        <v/>
      </c>
      <c r="JP58" s="14" t="str">
        <f t="shared" si="108"/>
        <v/>
      </c>
      <c r="JQ58" s="14" t="str">
        <f t="shared" si="109"/>
        <v/>
      </c>
      <c r="JR58" s="14" t="str">
        <f t="shared" si="110"/>
        <v/>
      </c>
      <c r="JS58" s="14" t="str">
        <f t="shared" si="111"/>
        <v/>
      </c>
      <c r="JT58" s="14" t="str">
        <f t="shared" si="112"/>
        <v/>
      </c>
      <c r="JU58" s="14" t="str">
        <f t="shared" si="113"/>
        <v/>
      </c>
      <c r="JV58" s="14" t="str">
        <f t="shared" si="114"/>
        <v/>
      </c>
      <c r="JW58" s="14" t="str">
        <f t="shared" si="115"/>
        <v/>
      </c>
      <c r="JX58" s="14" t="str">
        <f t="shared" si="116"/>
        <v/>
      </c>
      <c r="JY58" s="14" t="str">
        <f t="shared" si="117"/>
        <v/>
      </c>
      <c r="JZ58" s="14" t="str">
        <f t="shared" si="118"/>
        <v/>
      </c>
      <c r="KA58" s="14" t="str">
        <f t="shared" si="119"/>
        <v/>
      </c>
      <c r="KB58" s="14" t="str">
        <f t="shared" si="120"/>
        <v/>
      </c>
      <c r="KC58" s="14" t="str">
        <f t="shared" si="121"/>
        <v/>
      </c>
      <c r="KD58" s="14" t="str">
        <f t="shared" si="122"/>
        <v/>
      </c>
      <c r="KE58" s="14" t="str">
        <f t="shared" si="123"/>
        <v/>
      </c>
      <c r="KF58" s="14" t="str">
        <f t="shared" si="124"/>
        <v/>
      </c>
      <c r="KG58" s="14" t="str">
        <f t="shared" si="125"/>
        <v/>
      </c>
      <c r="KH58" s="14" t="str">
        <f t="shared" si="126"/>
        <v/>
      </c>
      <c r="KI58" s="14" t="str">
        <f t="shared" si="127"/>
        <v/>
      </c>
      <c r="KJ58" s="14" t="str">
        <f t="shared" si="128"/>
        <v/>
      </c>
      <c r="KK58" s="14" t="str">
        <f t="shared" si="129"/>
        <v/>
      </c>
      <c r="KL58" s="14" t="str">
        <f t="shared" si="130"/>
        <v/>
      </c>
      <c r="KM58" s="14" t="str">
        <f t="shared" si="131"/>
        <v/>
      </c>
      <c r="KN58" s="14" t="str">
        <f t="shared" si="132"/>
        <v/>
      </c>
      <c r="KO58" s="14" t="str">
        <f t="shared" si="133"/>
        <v/>
      </c>
      <c r="KP58" s="14" t="str">
        <f t="shared" si="134"/>
        <v/>
      </c>
      <c r="KQ58" s="14" t="str">
        <f t="shared" si="135"/>
        <v/>
      </c>
      <c r="KR58" s="14" t="str">
        <f t="shared" si="136"/>
        <v/>
      </c>
      <c r="KS58" s="14" t="str">
        <f t="shared" si="137"/>
        <v/>
      </c>
      <c r="KT58" s="14" t="str">
        <f t="shared" si="138"/>
        <v/>
      </c>
      <c r="KU58" s="14" t="str">
        <f t="shared" si="139"/>
        <v/>
      </c>
      <c r="KV58" s="14" t="str">
        <f t="shared" si="140"/>
        <v/>
      </c>
      <c r="KW58" s="14" t="str">
        <f t="shared" si="141"/>
        <v/>
      </c>
      <c r="KX58" s="14" t="str">
        <f t="shared" si="142"/>
        <v/>
      </c>
      <c r="KY58" s="14" t="str">
        <f t="shared" si="143"/>
        <v/>
      </c>
      <c r="KZ58" s="14" t="str">
        <f t="shared" si="144"/>
        <v/>
      </c>
      <c r="LA58" s="14" t="str">
        <f t="shared" si="145"/>
        <v/>
      </c>
      <c r="LB58" s="14" t="str">
        <f t="shared" si="146"/>
        <v/>
      </c>
      <c r="LC58" s="14" t="str">
        <f t="shared" si="147"/>
        <v/>
      </c>
      <c r="LD58" s="14" t="str">
        <f t="shared" si="148"/>
        <v/>
      </c>
      <c r="LE58" s="14" t="str">
        <f t="shared" si="149"/>
        <v/>
      </c>
      <c r="LF58" s="14" t="str">
        <f t="shared" si="150"/>
        <v/>
      </c>
      <c r="LG58" s="14" t="str">
        <f t="shared" si="151"/>
        <v/>
      </c>
      <c r="LH58" s="14" t="str">
        <f t="shared" si="152"/>
        <v/>
      </c>
      <c r="LI58" s="14" t="str">
        <f t="shared" si="153"/>
        <v/>
      </c>
      <c r="LJ58" s="14" t="str">
        <f t="shared" si="154"/>
        <v/>
      </c>
      <c r="LK58" s="14" t="str">
        <f t="shared" si="155"/>
        <v/>
      </c>
      <c r="LL58" s="14" t="str">
        <f t="shared" si="156"/>
        <v/>
      </c>
      <c r="LM58" s="14" t="str">
        <f t="shared" si="157"/>
        <v/>
      </c>
      <c r="LN58" s="14" t="str">
        <f t="shared" si="158"/>
        <v/>
      </c>
      <c r="LO58" s="14" t="str">
        <f t="shared" si="159"/>
        <v/>
      </c>
      <c r="LP58" s="14" t="str">
        <f t="shared" si="160"/>
        <v/>
      </c>
      <c r="LQ58" s="14" t="str">
        <f t="shared" si="161"/>
        <v/>
      </c>
      <c r="LR58" s="14" t="str">
        <f t="shared" si="162"/>
        <v/>
      </c>
      <c r="LS58" s="14" t="str">
        <f t="shared" si="163"/>
        <v/>
      </c>
      <c r="LT58" s="14" t="str">
        <f t="shared" si="164"/>
        <v/>
      </c>
      <c r="LU58" s="14" t="str">
        <f t="shared" si="165"/>
        <v/>
      </c>
      <c r="LV58" s="14" t="str">
        <f t="shared" si="166"/>
        <v/>
      </c>
      <c r="LW58" s="14" t="str">
        <f t="shared" si="167"/>
        <v/>
      </c>
      <c r="LX58" s="14" t="str">
        <f t="shared" si="168"/>
        <v/>
      </c>
      <c r="LY58" s="14" t="str">
        <f t="shared" si="169"/>
        <v/>
      </c>
      <c r="LZ58" s="14" t="str">
        <f t="shared" si="170"/>
        <v/>
      </c>
      <c r="MA58" s="14" t="str">
        <f t="shared" si="171"/>
        <v/>
      </c>
      <c r="MB58" s="14" t="str">
        <f t="shared" si="172"/>
        <v/>
      </c>
      <c r="MC58" s="14" t="str">
        <f t="shared" si="173"/>
        <v/>
      </c>
      <c r="MD58" s="14" t="str">
        <f t="shared" si="174"/>
        <v/>
      </c>
      <c r="ME58" s="14" t="str">
        <f t="shared" si="175"/>
        <v/>
      </c>
      <c r="MF58" s="15"/>
      <c r="MI58" s="42"/>
      <c r="MJ58" s="42"/>
      <c r="MK58" s="42"/>
      <c r="ML58" s="52" t="str">
        <f t="shared" si="193"/>
        <v/>
      </c>
      <c r="MN58" s="18" t="s">
        <v>5</v>
      </c>
    </row>
    <row r="59" spans="1:352" s="16" customFormat="1" ht="25.5">
      <c r="A59" s="50">
        <v>50</v>
      </c>
      <c r="B59" s="51" t="str">
        <f t="shared" si="176"/>
        <v/>
      </c>
      <c r="C59" s="73"/>
      <c r="D59" s="76"/>
      <c r="E59" s="76"/>
      <c r="F59" s="76"/>
      <c r="G59" s="29"/>
      <c r="H59" s="28"/>
      <c r="I59" s="29"/>
      <c r="J59" s="29"/>
      <c r="K59" s="46"/>
      <c r="L59" s="29"/>
      <c r="M59" s="46"/>
      <c r="N59" s="46"/>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82"/>
      <c r="FQ59" s="80"/>
      <c r="FR59" s="14" t="str">
        <f t="shared" si="177"/>
        <v/>
      </c>
      <c r="FS59" s="14" t="str">
        <f t="shared" si="178"/>
        <v/>
      </c>
      <c r="FT59" s="14" t="str">
        <f t="shared" si="179"/>
        <v/>
      </c>
      <c r="FU59" s="14" t="str">
        <f t="shared" si="180"/>
        <v/>
      </c>
      <c r="FV59" s="14" t="str">
        <f t="shared" si="181"/>
        <v/>
      </c>
      <c r="FW59" s="14" t="str">
        <f t="shared" si="182"/>
        <v/>
      </c>
      <c r="FX59" s="14" t="str">
        <f t="shared" si="22"/>
        <v/>
      </c>
      <c r="FY59" s="14" t="str">
        <f t="shared" si="183"/>
        <v/>
      </c>
      <c r="FZ59" s="14" t="str">
        <f t="shared" si="184"/>
        <v/>
      </c>
      <c r="GA59" s="14" t="str">
        <f t="shared" si="185"/>
        <v/>
      </c>
      <c r="GB59" s="14" t="str">
        <f t="shared" si="186"/>
        <v/>
      </c>
      <c r="GC59" s="14" t="str">
        <f t="shared" si="187"/>
        <v/>
      </c>
      <c r="GD59" s="14" t="str">
        <f t="shared" si="23"/>
        <v/>
      </c>
      <c r="GE59" s="14" t="str">
        <f t="shared" si="24"/>
        <v/>
      </c>
      <c r="GF59" s="14" t="str">
        <f t="shared" si="188"/>
        <v/>
      </c>
      <c r="GG59" s="14" t="str">
        <f t="shared" si="189"/>
        <v/>
      </c>
      <c r="GH59" s="14" t="str">
        <f t="shared" si="190"/>
        <v/>
      </c>
      <c r="GI59" s="14" t="str">
        <f t="shared" si="191"/>
        <v/>
      </c>
      <c r="GJ59" s="14" t="str">
        <f t="shared" si="192"/>
        <v/>
      </c>
      <c r="GK59" s="14" t="str">
        <f t="shared" si="25"/>
        <v/>
      </c>
      <c r="GL59" s="14" t="str">
        <f t="shared" si="26"/>
        <v/>
      </c>
      <c r="GM59" s="14" t="str">
        <f t="shared" si="27"/>
        <v/>
      </c>
      <c r="GN59" s="14" t="str">
        <f t="shared" si="28"/>
        <v/>
      </c>
      <c r="GO59" s="14" t="str">
        <f t="shared" si="29"/>
        <v/>
      </c>
      <c r="GP59" s="14" t="str">
        <f t="shared" si="30"/>
        <v/>
      </c>
      <c r="GQ59" s="14" t="str">
        <f t="shared" si="31"/>
        <v/>
      </c>
      <c r="GR59" s="14" t="str">
        <f t="shared" si="32"/>
        <v/>
      </c>
      <c r="GS59" s="14" t="str">
        <f t="shared" si="33"/>
        <v/>
      </c>
      <c r="GT59" s="14" t="str">
        <f t="shared" si="34"/>
        <v/>
      </c>
      <c r="GU59" s="14" t="str">
        <f t="shared" si="35"/>
        <v/>
      </c>
      <c r="GV59" s="14" t="str">
        <f t="shared" si="36"/>
        <v/>
      </c>
      <c r="GW59" s="14" t="str">
        <f t="shared" si="37"/>
        <v/>
      </c>
      <c r="GX59" s="14" t="str">
        <f t="shared" si="38"/>
        <v/>
      </c>
      <c r="GY59" s="14" t="str">
        <f t="shared" si="39"/>
        <v/>
      </c>
      <c r="GZ59" s="14" t="str">
        <f t="shared" si="40"/>
        <v/>
      </c>
      <c r="HA59" s="14" t="str">
        <f t="shared" si="41"/>
        <v/>
      </c>
      <c r="HB59" s="14" t="str">
        <f t="shared" si="42"/>
        <v/>
      </c>
      <c r="HC59" s="14" t="str">
        <f t="shared" si="43"/>
        <v/>
      </c>
      <c r="HD59" s="14" t="str">
        <f t="shared" si="44"/>
        <v/>
      </c>
      <c r="HE59" s="14" t="str">
        <f t="shared" si="45"/>
        <v/>
      </c>
      <c r="HF59" s="14" t="str">
        <f t="shared" si="46"/>
        <v/>
      </c>
      <c r="HG59" s="14" t="str">
        <f t="shared" si="47"/>
        <v/>
      </c>
      <c r="HH59" s="14" t="str">
        <f t="shared" si="48"/>
        <v/>
      </c>
      <c r="HI59" s="14" t="str">
        <f t="shared" si="49"/>
        <v/>
      </c>
      <c r="HJ59" s="14" t="str">
        <f t="shared" si="50"/>
        <v/>
      </c>
      <c r="HK59" s="14" t="str">
        <f t="shared" si="51"/>
        <v/>
      </c>
      <c r="HL59" s="14" t="str">
        <f t="shared" si="52"/>
        <v/>
      </c>
      <c r="HM59" s="14" t="str">
        <f t="shared" si="53"/>
        <v/>
      </c>
      <c r="HN59" s="14" t="str">
        <f t="shared" si="54"/>
        <v/>
      </c>
      <c r="HO59" s="14" t="str">
        <f t="shared" si="55"/>
        <v/>
      </c>
      <c r="HP59" s="14" t="str">
        <f t="shared" si="56"/>
        <v/>
      </c>
      <c r="HQ59" s="14" t="str">
        <f t="shared" si="57"/>
        <v/>
      </c>
      <c r="HR59" s="14" t="str">
        <f t="shared" si="58"/>
        <v/>
      </c>
      <c r="HS59" s="14" t="str">
        <f t="shared" si="59"/>
        <v/>
      </c>
      <c r="HT59" s="14" t="str">
        <f t="shared" si="60"/>
        <v/>
      </c>
      <c r="HU59" s="14" t="str">
        <f t="shared" si="61"/>
        <v/>
      </c>
      <c r="HV59" s="14" t="str">
        <f t="shared" si="62"/>
        <v/>
      </c>
      <c r="HW59" s="14" t="str">
        <f t="shared" si="63"/>
        <v/>
      </c>
      <c r="HX59" s="14" t="str">
        <f t="shared" si="64"/>
        <v/>
      </c>
      <c r="HY59" s="14" t="str">
        <f t="shared" si="65"/>
        <v/>
      </c>
      <c r="HZ59" s="14" t="str">
        <f t="shared" si="66"/>
        <v/>
      </c>
      <c r="IA59" s="14" t="str">
        <f t="shared" si="67"/>
        <v/>
      </c>
      <c r="IB59" s="14" t="str">
        <f t="shared" si="68"/>
        <v/>
      </c>
      <c r="IC59" s="14" t="str">
        <f t="shared" si="69"/>
        <v/>
      </c>
      <c r="ID59" s="14" t="str">
        <f t="shared" si="70"/>
        <v/>
      </c>
      <c r="IE59" s="14" t="str">
        <f t="shared" si="71"/>
        <v/>
      </c>
      <c r="IF59" s="14" t="str">
        <f t="shared" si="72"/>
        <v/>
      </c>
      <c r="IG59" s="14" t="str">
        <f t="shared" si="73"/>
        <v/>
      </c>
      <c r="IH59" s="14" t="str">
        <f t="shared" si="74"/>
        <v/>
      </c>
      <c r="II59" s="14" t="str">
        <f t="shared" si="75"/>
        <v/>
      </c>
      <c r="IJ59" s="14" t="str">
        <f t="shared" si="76"/>
        <v/>
      </c>
      <c r="IK59" s="14" t="str">
        <f t="shared" si="77"/>
        <v/>
      </c>
      <c r="IL59" s="14" t="str">
        <f t="shared" si="78"/>
        <v/>
      </c>
      <c r="IM59" s="14" t="str">
        <f t="shared" si="79"/>
        <v/>
      </c>
      <c r="IN59" s="14" t="str">
        <f t="shared" si="80"/>
        <v/>
      </c>
      <c r="IO59" s="14" t="str">
        <f t="shared" si="81"/>
        <v/>
      </c>
      <c r="IP59" s="14" t="str">
        <f t="shared" si="82"/>
        <v/>
      </c>
      <c r="IQ59" s="14" t="str">
        <f t="shared" si="83"/>
        <v/>
      </c>
      <c r="IR59" s="14" t="str">
        <f t="shared" si="84"/>
        <v/>
      </c>
      <c r="IS59" s="14" t="str">
        <f t="shared" si="85"/>
        <v/>
      </c>
      <c r="IT59" s="14" t="str">
        <f t="shared" si="86"/>
        <v/>
      </c>
      <c r="IU59" s="14" t="str">
        <f t="shared" si="87"/>
        <v/>
      </c>
      <c r="IV59" s="14" t="str">
        <f t="shared" si="88"/>
        <v/>
      </c>
      <c r="IW59" s="14" t="str">
        <f t="shared" si="89"/>
        <v/>
      </c>
      <c r="IX59" s="14" t="str">
        <f t="shared" si="90"/>
        <v/>
      </c>
      <c r="IY59" s="14" t="str">
        <f t="shared" si="91"/>
        <v/>
      </c>
      <c r="IZ59" s="14" t="str">
        <f t="shared" si="92"/>
        <v/>
      </c>
      <c r="JA59" s="14" t="str">
        <f t="shared" si="93"/>
        <v/>
      </c>
      <c r="JB59" s="14" t="str">
        <f t="shared" si="94"/>
        <v/>
      </c>
      <c r="JC59" s="14" t="str">
        <f t="shared" si="95"/>
        <v/>
      </c>
      <c r="JD59" s="14" t="str">
        <f t="shared" si="96"/>
        <v/>
      </c>
      <c r="JE59" s="14" t="str">
        <f t="shared" si="97"/>
        <v/>
      </c>
      <c r="JF59" s="14" t="str">
        <f t="shared" si="98"/>
        <v/>
      </c>
      <c r="JG59" s="14" t="str">
        <f t="shared" si="99"/>
        <v/>
      </c>
      <c r="JH59" s="14" t="str">
        <f t="shared" si="100"/>
        <v/>
      </c>
      <c r="JI59" s="14" t="str">
        <f t="shared" si="101"/>
        <v/>
      </c>
      <c r="JJ59" s="14" t="str">
        <f t="shared" si="102"/>
        <v/>
      </c>
      <c r="JK59" s="14" t="str">
        <f t="shared" si="103"/>
        <v/>
      </c>
      <c r="JL59" s="14" t="str">
        <f t="shared" si="104"/>
        <v/>
      </c>
      <c r="JM59" s="14" t="str">
        <f t="shared" si="105"/>
        <v/>
      </c>
      <c r="JN59" s="14" t="str">
        <f t="shared" si="106"/>
        <v/>
      </c>
      <c r="JO59" s="14" t="str">
        <f t="shared" si="107"/>
        <v/>
      </c>
      <c r="JP59" s="14" t="str">
        <f t="shared" si="108"/>
        <v/>
      </c>
      <c r="JQ59" s="14" t="str">
        <f t="shared" si="109"/>
        <v/>
      </c>
      <c r="JR59" s="14" t="str">
        <f t="shared" si="110"/>
        <v/>
      </c>
      <c r="JS59" s="14" t="str">
        <f t="shared" si="111"/>
        <v/>
      </c>
      <c r="JT59" s="14" t="str">
        <f t="shared" si="112"/>
        <v/>
      </c>
      <c r="JU59" s="14" t="str">
        <f t="shared" si="113"/>
        <v/>
      </c>
      <c r="JV59" s="14" t="str">
        <f t="shared" si="114"/>
        <v/>
      </c>
      <c r="JW59" s="14" t="str">
        <f t="shared" si="115"/>
        <v/>
      </c>
      <c r="JX59" s="14" t="str">
        <f t="shared" si="116"/>
        <v/>
      </c>
      <c r="JY59" s="14" t="str">
        <f t="shared" si="117"/>
        <v/>
      </c>
      <c r="JZ59" s="14" t="str">
        <f t="shared" si="118"/>
        <v/>
      </c>
      <c r="KA59" s="14" t="str">
        <f t="shared" si="119"/>
        <v/>
      </c>
      <c r="KB59" s="14" t="str">
        <f t="shared" si="120"/>
        <v/>
      </c>
      <c r="KC59" s="14" t="str">
        <f t="shared" si="121"/>
        <v/>
      </c>
      <c r="KD59" s="14" t="str">
        <f t="shared" si="122"/>
        <v/>
      </c>
      <c r="KE59" s="14" t="str">
        <f t="shared" si="123"/>
        <v/>
      </c>
      <c r="KF59" s="14" t="str">
        <f t="shared" si="124"/>
        <v/>
      </c>
      <c r="KG59" s="14" t="str">
        <f t="shared" si="125"/>
        <v/>
      </c>
      <c r="KH59" s="14" t="str">
        <f t="shared" si="126"/>
        <v/>
      </c>
      <c r="KI59" s="14" t="str">
        <f t="shared" si="127"/>
        <v/>
      </c>
      <c r="KJ59" s="14" t="str">
        <f t="shared" si="128"/>
        <v/>
      </c>
      <c r="KK59" s="14" t="str">
        <f t="shared" si="129"/>
        <v/>
      </c>
      <c r="KL59" s="14" t="str">
        <f t="shared" si="130"/>
        <v/>
      </c>
      <c r="KM59" s="14" t="str">
        <f t="shared" si="131"/>
        <v/>
      </c>
      <c r="KN59" s="14" t="str">
        <f t="shared" si="132"/>
        <v/>
      </c>
      <c r="KO59" s="14" t="str">
        <f t="shared" si="133"/>
        <v/>
      </c>
      <c r="KP59" s="14" t="str">
        <f t="shared" si="134"/>
        <v/>
      </c>
      <c r="KQ59" s="14" t="str">
        <f t="shared" si="135"/>
        <v/>
      </c>
      <c r="KR59" s="14" t="str">
        <f t="shared" si="136"/>
        <v/>
      </c>
      <c r="KS59" s="14" t="str">
        <f t="shared" si="137"/>
        <v/>
      </c>
      <c r="KT59" s="14" t="str">
        <f t="shared" si="138"/>
        <v/>
      </c>
      <c r="KU59" s="14" t="str">
        <f t="shared" si="139"/>
        <v/>
      </c>
      <c r="KV59" s="14" t="str">
        <f t="shared" si="140"/>
        <v/>
      </c>
      <c r="KW59" s="14" t="str">
        <f t="shared" si="141"/>
        <v/>
      </c>
      <c r="KX59" s="14" t="str">
        <f t="shared" si="142"/>
        <v/>
      </c>
      <c r="KY59" s="14" t="str">
        <f t="shared" si="143"/>
        <v/>
      </c>
      <c r="KZ59" s="14" t="str">
        <f t="shared" si="144"/>
        <v/>
      </c>
      <c r="LA59" s="14" t="str">
        <f t="shared" si="145"/>
        <v/>
      </c>
      <c r="LB59" s="14" t="str">
        <f t="shared" si="146"/>
        <v/>
      </c>
      <c r="LC59" s="14" t="str">
        <f t="shared" si="147"/>
        <v/>
      </c>
      <c r="LD59" s="14" t="str">
        <f t="shared" si="148"/>
        <v/>
      </c>
      <c r="LE59" s="14" t="str">
        <f t="shared" si="149"/>
        <v/>
      </c>
      <c r="LF59" s="14" t="str">
        <f t="shared" si="150"/>
        <v/>
      </c>
      <c r="LG59" s="14" t="str">
        <f t="shared" si="151"/>
        <v/>
      </c>
      <c r="LH59" s="14" t="str">
        <f t="shared" si="152"/>
        <v/>
      </c>
      <c r="LI59" s="14" t="str">
        <f t="shared" si="153"/>
        <v/>
      </c>
      <c r="LJ59" s="14" t="str">
        <f t="shared" si="154"/>
        <v/>
      </c>
      <c r="LK59" s="14" t="str">
        <f t="shared" si="155"/>
        <v/>
      </c>
      <c r="LL59" s="14" t="str">
        <f t="shared" si="156"/>
        <v/>
      </c>
      <c r="LM59" s="14" t="str">
        <f t="shared" si="157"/>
        <v/>
      </c>
      <c r="LN59" s="14" t="str">
        <f t="shared" si="158"/>
        <v/>
      </c>
      <c r="LO59" s="14" t="str">
        <f t="shared" si="159"/>
        <v/>
      </c>
      <c r="LP59" s="14" t="str">
        <f t="shared" si="160"/>
        <v/>
      </c>
      <c r="LQ59" s="14" t="str">
        <f t="shared" si="161"/>
        <v/>
      </c>
      <c r="LR59" s="14" t="str">
        <f t="shared" si="162"/>
        <v/>
      </c>
      <c r="LS59" s="14" t="str">
        <f t="shared" si="163"/>
        <v/>
      </c>
      <c r="LT59" s="14" t="str">
        <f t="shared" si="164"/>
        <v/>
      </c>
      <c r="LU59" s="14" t="str">
        <f t="shared" si="165"/>
        <v/>
      </c>
      <c r="LV59" s="14" t="str">
        <f t="shared" si="166"/>
        <v/>
      </c>
      <c r="LW59" s="14" t="str">
        <f t="shared" si="167"/>
        <v/>
      </c>
      <c r="LX59" s="14" t="str">
        <f t="shared" si="168"/>
        <v/>
      </c>
      <c r="LY59" s="14" t="str">
        <f t="shared" si="169"/>
        <v/>
      </c>
      <c r="LZ59" s="14" t="str">
        <f t="shared" si="170"/>
        <v/>
      </c>
      <c r="MA59" s="14" t="str">
        <f t="shared" si="171"/>
        <v/>
      </c>
      <c r="MB59" s="14" t="str">
        <f t="shared" si="172"/>
        <v/>
      </c>
      <c r="MC59" s="14" t="str">
        <f t="shared" si="173"/>
        <v/>
      </c>
      <c r="MD59" s="14" t="str">
        <f t="shared" si="174"/>
        <v/>
      </c>
      <c r="ME59" s="14" t="str">
        <f t="shared" si="175"/>
        <v/>
      </c>
      <c r="MF59" s="15"/>
      <c r="MI59" s="42"/>
      <c r="MJ59" s="42"/>
      <c r="MK59" s="42"/>
      <c r="ML59" s="52" t="str">
        <f t="shared" si="193"/>
        <v/>
      </c>
      <c r="MN59" s="18" t="s">
        <v>5</v>
      </c>
    </row>
    <row r="60" spans="1:352" s="16" customFormat="1" ht="25.5">
      <c r="A60" s="50">
        <v>51</v>
      </c>
      <c r="B60" s="51" t="str">
        <f t="shared" si="176"/>
        <v/>
      </c>
      <c r="C60" s="73"/>
      <c r="D60" s="76"/>
      <c r="E60" s="76"/>
      <c r="F60" s="76"/>
      <c r="G60" s="29"/>
      <c r="H60" s="28"/>
      <c r="I60" s="29"/>
      <c r="J60" s="29"/>
      <c r="K60" s="46"/>
      <c r="L60" s="29"/>
      <c r="M60" s="46"/>
      <c r="N60" s="46"/>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82"/>
      <c r="FQ60" s="80"/>
      <c r="FR60" s="14" t="str">
        <f t="shared" si="177"/>
        <v/>
      </c>
      <c r="FS60" s="14" t="str">
        <f t="shared" si="178"/>
        <v/>
      </c>
      <c r="FT60" s="14" t="str">
        <f t="shared" si="179"/>
        <v/>
      </c>
      <c r="FU60" s="14" t="str">
        <f t="shared" si="180"/>
        <v/>
      </c>
      <c r="FV60" s="14" t="str">
        <f t="shared" si="181"/>
        <v/>
      </c>
      <c r="FW60" s="14" t="str">
        <f t="shared" si="182"/>
        <v/>
      </c>
      <c r="FX60" s="14" t="str">
        <f t="shared" si="22"/>
        <v/>
      </c>
      <c r="FY60" s="14" t="str">
        <f t="shared" si="183"/>
        <v/>
      </c>
      <c r="FZ60" s="14" t="str">
        <f t="shared" si="184"/>
        <v/>
      </c>
      <c r="GA60" s="14" t="str">
        <f t="shared" si="185"/>
        <v/>
      </c>
      <c r="GB60" s="14" t="str">
        <f t="shared" si="186"/>
        <v/>
      </c>
      <c r="GC60" s="14" t="str">
        <f t="shared" si="187"/>
        <v/>
      </c>
      <c r="GD60" s="14" t="str">
        <f t="shared" si="23"/>
        <v/>
      </c>
      <c r="GE60" s="14" t="str">
        <f t="shared" si="24"/>
        <v/>
      </c>
      <c r="GF60" s="14" t="str">
        <f t="shared" si="188"/>
        <v/>
      </c>
      <c r="GG60" s="14" t="str">
        <f t="shared" si="189"/>
        <v/>
      </c>
      <c r="GH60" s="14" t="str">
        <f t="shared" si="190"/>
        <v/>
      </c>
      <c r="GI60" s="14" t="str">
        <f t="shared" si="191"/>
        <v/>
      </c>
      <c r="GJ60" s="14" t="str">
        <f t="shared" si="192"/>
        <v/>
      </c>
      <c r="GK60" s="14" t="str">
        <f t="shared" si="25"/>
        <v/>
      </c>
      <c r="GL60" s="14" t="str">
        <f t="shared" si="26"/>
        <v/>
      </c>
      <c r="GM60" s="14" t="str">
        <f t="shared" si="27"/>
        <v/>
      </c>
      <c r="GN60" s="14" t="str">
        <f t="shared" si="28"/>
        <v/>
      </c>
      <c r="GO60" s="14" t="str">
        <f t="shared" si="29"/>
        <v/>
      </c>
      <c r="GP60" s="14" t="str">
        <f t="shared" si="30"/>
        <v/>
      </c>
      <c r="GQ60" s="14" t="str">
        <f t="shared" si="31"/>
        <v/>
      </c>
      <c r="GR60" s="14" t="str">
        <f t="shared" si="32"/>
        <v/>
      </c>
      <c r="GS60" s="14" t="str">
        <f t="shared" si="33"/>
        <v/>
      </c>
      <c r="GT60" s="14" t="str">
        <f t="shared" si="34"/>
        <v/>
      </c>
      <c r="GU60" s="14" t="str">
        <f t="shared" si="35"/>
        <v/>
      </c>
      <c r="GV60" s="14" t="str">
        <f t="shared" si="36"/>
        <v/>
      </c>
      <c r="GW60" s="14" t="str">
        <f t="shared" si="37"/>
        <v/>
      </c>
      <c r="GX60" s="14" t="str">
        <f t="shared" si="38"/>
        <v/>
      </c>
      <c r="GY60" s="14" t="str">
        <f t="shared" si="39"/>
        <v/>
      </c>
      <c r="GZ60" s="14" t="str">
        <f t="shared" si="40"/>
        <v/>
      </c>
      <c r="HA60" s="14" t="str">
        <f t="shared" si="41"/>
        <v/>
      </c>
      <c r="HB60" s="14" t="str">
        <f t="shared" si="42"/>
        <v/>
      </c>
      <c r="HC60" s="14" t="str">
        <f t="shared" si="43"/>
        <v/>
      </c>
      <c r="HD60" s="14" t="str">
        <f t="shared" si="44"/>
        <v/>
      </c>
      <c r="HE60" s="14" t="str">
        <f t="shared" si="45"/>
        <v/>
      </c>
      <c r="HF60" s="14" t="str">
        <f t="shared" si="46"/>
        <v/>
      </c>
      <c r="HG60" s="14" t="str">
        <f t="shared" si="47"/>
        <v/>
      </c>
      <c r="HH60" s="14" t="str">
        <f t="shared" si="48"/>
        <v/>
      </c>
      <c r="HI60" s="14" t="str">
        <f t="shared" si="49"/>
        <v/>
      </c>
      <c r="HJ60" s="14" t="str">
        <f t="shared" si="50"/>
        <v/>
      </c>
      <c r="HK60" s="14" t="str">
        <f t="shared" si="51"/>
        <v/>
      </c>
      <c r="HL60" s="14" t="str">
        <f t="shared" si="52"/>
        <v/>
      </c>
      <c r="HM60" s="14" t="str">
        <f t="shared" si="53"/>
        <v/>
      </c>
      <c r="HN60" s="14" t="str">
        <f t="shared" si="54"/>
        <v/>
      </c>
      <c r="HO60" s="14" t="str">
        <f t="shared" si="55"/>
        <v/>
      </c>
      <c r="HP60" s="14" t="str">
        <f t="shared" si="56"/>
        <v/>
      </c>
      <c r="HQ60" s="14" t="str">
        <f t="shared" si="57"/>
        <v/>
      </c>
      <c r="HR60" s="14" t="str">
        <f t="shared" si="58"/>
        <v/>
      </c>
      <c r="HS60" s="14" t="str">
        <f t="shared" si="59"/>
        <v/>
      </c>
      <c r="HT60" s="14" t="str">
        <f t="shared" si="60"/>
        <v/>
      </c>
      <c r="HU60" s="14" t="str">
        <f t="shared" si="61"/>
        <v/>
      </c>
      <c r="HV60" s="14" t="str">
        <f t="shared" si="62"/>
        <v/>
      </c>
      <c r="HW60" s="14" t="str">
        <f t="shared" si="63"/>
        <v/>
      </c>
      <c r="HX60" s="14" t="str">
        <f t="shared" si="64"/>
        <v/>
      </c>
      <c r="HY60" s="14" t="str">
        <f t="shared" si="65"/>
        <v/>
      </c>
      <c r="HZ60" s="14" t="str">
        <f t="shared" si="66"/>
        <v/>
      </c>
      <c r="IA60" s="14" t="str">
        <f t="shared" si="67"/>
        <v/>
      </c>
      <c r="IB60" s="14" t="str">
        <f t="shared" si="68"/>
        <v/>
      </c>
      <c r="IC60" s="14" t="str">
        <f t="shared" si="69"/>
        <v/>
      </c>
      <c r="ID60" s="14" t="str">
        <f t="shared" si="70"/>
        <v/>
      </c>
      <c r="IE60" s="14" t="str">
        <f t="shared" si="71"/>
        <v/>
      </c>
      <c r="IF60" s="14" t="str">
        <f t="shared" si="72"/>
        <v/>
      </c>
      <c r="IG60" s="14" t="str">
        <f t="shared" si="73"/>
        <v/>
      </c>
      <c r="IH60" s="14" t="str">
        <f t="shared" si="74"/>
        <v/>
      </c>
      <c r="II60" s="14" t="str">
        <f t="shared" si="75"/>
        <v/>
      </c>
      <c r="IJ60" s="14" t="str">
        <f t="shared" si="76"/>
        <v/>
      </c>
      <c r="IK60" s="14" t="str">
        <f t="shared" si="77"/>
        <v/>
      </c>
      <c r="IL60" s="14" t="str">
        <f t="shared" si="78"/>
        <v/>
      </c>
      <c r="IM60" s="14" t="str">
        <f t="shared" si="79"/>
        <v/>
      </c>
      <c r="IN60" s="14" t="str">
        <f t="shared" si="80"/>
        <v/>
      </c>
      <c r="IO60" s="14" t="str">
        <f t="shared" si="81"/>
        <v/>
      </c>
      <c r="IP60" s="14" t="str">
        <f t="shared" si="82"/>
        <v/>
      </c>
      <c r="IQ60" s="14" t="str">
        <f t="shared" si="83"/>
        <v/>
      </c>
      <c r="IR60" s="14" t="str">
        <f t="shared" si="84"/>
        <v/>
      </c>
      <c r="IS60" s="14" t="str">
        <f t="shared" si="85"/>
        <v/>
      </c>
      <c r="IT60" s="14" t="str">
        <f t="shared" si="86"/>
        <v/>
      </c>
      <c r="IU60" s="14" t="str">
        <f t="shared" si="87"/>
        <v/>
      </c>
      <c r="IV60" s="14" t="str">
        <f t="shared" si="88"/>
        <v/>
      </c>
      <c r="IW60" s="14" t="str">
        <f t="shared" si="89"/>
        <v/>
      </c>
      <c r="IX60" s="14" t="str">
        <f t="shared" si="90"/>
        <v/>
      </c>
      <c r="IY60" s="14" t="str">
        <f t="shared" si="91"/>
        <v/>
      </c>
      <c r="IZ60" s="14" t="str">
        <f t="shared" si="92"/>
        <v/>
      </c>
      <c r="JA60" s="14" t="str">
        <f t="shared" si="93"/>
        <v/>
      </c>
      <c r="JB60" s="14" t="str">
        <f t="shared" si="94"/>
        <v/>
      </c>
      <c r="JC60" s="14" t="str">
        <f t="shared" si="95"/>
        <v/>
      </c>
      <c r="JD60" s="14" t="str">
        <f t="shared" si="96"/>
        <v/>
      </c>
      <c r="JE60" s="14" t="str">
        <f t="shared" si="97"/>
        <v/>
      </c>
      <c r="JF60" s="14" t="str">
        <f t="shared" si="98"/>
        <v/>
      </c>
      <c r="JG60" s="14" t="str">
        <f t="shared" si="99"/>
        <v/>
      </c>
      <c r="JH60" s="14" t="str">
        <f t="shared" si="100"/>
        <v/>
      </c>
      <c r="JI60" s="14" t="str">
        <f t="shared" si="101"/>
        <v/>
      </c>
      <c r="JJ60" s="14" t="str">
        <f t="shared" si="102"/>
        <v/>
      </c>
      <c r="JK60" s="14" t="str">
        <f t="shared" si="103"/>
        <v/>
      </c>
      <c r="JL60" s="14" t="str">
        <f t="shared" si="104"/>
        <v/>
      </c>
      <c r="JM60" s="14" t="str">
        <f t="shared" si="105"/>
        <v/>
      </c>
      <c r="JN60" s="14" t="str">
        <f t="shared" si="106"/>
        <v/>
      </c>
      <c r="JO60" s="14" t="str">
        <f t="shared" si="107"/>
        <v/>
      </c>
      <c r="JP60" s="14" t="str">
        <f t="shared" si="108"/>
        <v/>
      </c>
      <c r="JQ60" s="14" t="str">
        <f t="shared" si="109"/>
        <v/>
      </c>
      <c r="JR60" s="14" t="str">
        <f t="shared" si="110"/>
        <v/>
      </c>
      <c r="JS60" s="14" t="str">
        <f t="shared" si="111"/>
        <v/>
      </c>
      <c r="JT60" s="14" t="str">
        <f t="shared" si="112"/>
        <v/>
      </c>
      <c r="JU60" s="14" t="str">
        <f t="shared" si="113"/>
        <v/>
      </c>
      <c r="JV60" s="14" t="str">
        <f t="shared" si="114"/>
        <v/>
      </c>
      <c r="JW60" s="14" t="str">
        <f t="shared" si="115"/>
        <v/>
      </c>
      <c r="JX60" s="14" t="str">
        <f t="shared" si="116"/>
        <v/>
      </c>
      <c r="JY60" s="14" t="str">
        <f t="shared" si="117"/>
        <v/>
      </c>
      <c r="JZ60" s="14" t="str">
        <f t="shared" si="118"/>
        <v/>
      </c>
      <c r="KA60" s="14" t="str">
        <f t="shared" si="119"/>
        <v/>
      </c>
      <c r="KB60" s="14" t="str">
        <f t="shared" si="120"/>
        <v/>
      </c>
      <c r="KC60" s="14" t="str">
        <f t="shared" si="121"/>
        <v/>
      </c>
      <c r="KD60" s="14" t="str">
        <f t="shared" si="122"/>
        <v/>
      </c>
      <c r="KE60" s="14" t="str">
        <f t="shared" si="123"/>
        <v/>
      </c>
      <c r="KF60" s="14" t="str">
        <f t="shared" si="124"/>
        <v/>
      </c>
      <c r="KG60" s="14" t="str">
        <f t="shared" si="125"/>
        <v/>
      </c>
      <c r="KH60" s="14" t="str">
        <f t="shared" si="126"/>
        <v/>
      </c>
      <c r="KI60" s="14" t="str">
        <f t="shared" si="127"/>
        <v/>
      </c>
      <c r="KJ60" s="14" t="str">
        <f t="shared" si="128"/>
        <v/>
      </c>
      <c r="KK60" s="14" t="str">
        <f t="shared" si="129"/>
        <v/>
      </c>
      <c r="KL60" s="14" t="str">
        <f t="shared" si="130"/>
        <v/>
      </c>
      <c r="KM60" s="14" t="str">
        <f t="shared" si="131"/>
        <v/>
      </c>
      <c r="KN60" s="14" t="str">
        <f t="shared" si="132"/>
        <v/>
      </c>
      <c r="KO60" s="14" t="str">
        <f t="shared" si="133"/>
        <v/>
      </c>
      <c r="KP60" s="14" t="str">
        <f t="shared" si="134"/>
        <v/>
      </c>
      <c r="KQ60" s="14" t="str">
        <f t="shared" si="135"/>
        <v/>
      </c>
      <c r="KR60" s="14" t="str">
        <f t="shared" si="136"/>
        <v/>
      </c>
      <c r="KS60" s="14" t="str">
        <f t="shared" si="137"/>
        <v/>
      </c>
      <c r="KT60" s="14" t="str">
        <f t="shared" si="138"/>
        <v/>
      </c>
      <c r="KU60" s="14" t="str">
        <f t="shared" si="139"/>
        <v/>
      </c>
      <c r="KV60" s="14" t="str">
        <f t="shared" si="140"/>
        <v/>
      </c>
      <c r="KW60" s="14" t="str">
        <f t="shared" si="141"/>
        <v/>
      </c>
      <c r="KX60" s="14" t="str">
        <f t="shared" si="142"/>
        <v/>
      </c>
      <c r="KY60" s="14" t="str">
        <f t="shared" si="143"/>
        <v/>
      </c>
      <c r="KZ60" s="14" t="str">
        <f t="shared" si="144"/>
        <v/>
      </c>
      <c r="LA60" s="14" t="str">
        <f t="shared" si="145"/>
        <v/>
      </c>
      <c r="LB60" s="14" t="str">
        <f t="shared" si="146"/>
        <v/>
      </c>
      <c r="LC60" s="14" t="str">
        <f t="shared" si="147"/>
        <v/>
      </c>
      <c r="LD60" s="14" t="str">
        <f t="shared" si="148"/>
        <v/>
      </c>
      <c r="LE60" s="14" t="str">
        <f t="shared" si="149"/>
        <v/>
      </c>
      <c r="LF60" s="14" t="str">
        <f t="shared" si="150"/>
        <v/>
      </c>
      <c r="LG60" s="14" t="str">
        <f t="shared" si="151"/>
        <v/>
      </c>
      <c r="LH60" s="14" t="str">
        <f t="shared" si="152"/>
        <v/>
      </c>
      <c r="LI60" s="14" t="str">
        <f t="shared" si="153"/>
        <v/>
      </c>
      <c r="LJ60" s="14" t="str">
        <f t="shared" si="154"/>
        <v/>
      </c>
      <c r="LK60" s="14" t="str">
        <f t="shared" si="155"/>
        <v/>
      </c>
      <c r="LL60" s="14" t="str">
        <f t="shared" si="156"/>
        <v/>
      </c>
      <c r="LM60" s="14" t="str">
        <f t="shared" si="157"/>
        <v/>
      </c>
      <c r="LN60" s="14" t="str">
        <f t="shared" si="158"/>
        <v/>
      </c>
      <c r="LO60" s="14" t="str">
        <f t="shared" si="159"/>
        <v/>
      </c>
      <c r="LP60" s="14" t="str">
        <f t="shared" si="160"/>
        <v/>
      </c>
      <c r="LQ60" s="14" t="str">
        <f t="shared" si="161"/>
        <v/>
      </c>
      <c r="LR60" s="14" t="str">
        <f t="shared" si="162"/>
        <v/>
      </c>
      <c r="LS60" s="14" t="str">
        <f t="shared" si="163"/>
        <v/>
      </c>
      <c r="LT60" s="14" t="str">
        <f t="shared" si="164"/>
        <v/>
      </c>
      <c r="LU60" s="14" t="str">
        <f t="shared" si="165"/>
        <v/>
      </c>
      <c r="LV60" s="14" t="str">
        <f t="shared" si="166"/>
        <v/>
      </c>
      <c r="LW60" s="14" t="str">
        <f t="shared" si="167"/>
        <v/>
      </c>
      <c r="LX60" s="14" t="str">
        <f t="shared" si="168"/>
        <v/>
      </c>
      <c r="LY60" s="14" t="str">
        <f t="shared" si="169"/>
        <v/>
      </c>
      <c r="LZ60" s="14" t="str">
        <f t="shared" si="170"/>
        <v/>
      </c>
      <c r="MA60" s="14" t="str">
        <f t="shared" si="171"/>
        <v/>
      </c>
      <c r="MB60" s="14" t="str">
        <f t="shared" si="172"/>
        <v/>
      </c>
      <c r="MC60" s="14" t="str">
        <f t="shared" si="173"/>
        <v/>
      </c>
      <c r="MD60" s="14" t="str">
        <f t="shared" si="174"/>
        <v/>
      </c>
      <c r="ME60" s="14" t="str">
        <f t="shared" si="175"/>
        <v/>
      </c>
      <c r="MF60" s="15"/>
      <c r="MI60" s="42"/>
      <c r="MJ60" s="42"/>
      <c r="MK60" s="42"/>
      <c r="ML60" s="52" t="str">
        <f t="shared" si="193"/>
        <v/>
      </c>
      <c r="MN60" s="18" t="s">
        <v>5</v>
      </c>
    </row>
    <row r="61" spans="1:352" s="16" customFormat="1" ht="25.5">
      <c r="A61" s="50">
        <v>52</v>
      </c>
      <c r="B61" s="51" t="str">
        <f t="shared" si="176"/>
        <v/>
      </c>
      <c r="C61" s="73"/>
      <c r="D61" s="76"/>
      <c r="E61" s="76"/>
      <c r="F61" s="76"/>
      <c r="G61" s="29"/>
      <c r="H61" s="28"/>
      <c r="I61" s="29"/>
      <c r="J61" s="29"/>
      <c r="K61" s="46"/>
      <c r="L61" s="29"/>
      <c r="M61" s="46"/>
      <c r="N61" s="46"/>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82"/>
      <c r="FQ61" s="80"/>
      <c r="FR61" s="14" t="str">
        <f t="shared" si="177"/>
        <v/>
      </c>
      <c r="FS61" s="14" t="str">
        <f t="shared" si="178"/>
        <v/>
      </c>
      <c r="FT61" s="14" t="str">
        <f t="shared" si="179"/>
        <v/>
      </c>
      <c r="FU61" s="14" t="str">
        <f t="shared" si="180"/>
        <v/>
      </c>
      <c r="FV61" s="14" t="str">
        <f t="shared" si="181"/>
        <v/>
      </c>
      <c r="FW61" s="14" t="str">
        <f t="shared" si="182"/>
        <v/>
      </c>
      <c r="FX61" s="14" t="str">
        <f t="shared" si="22"/>
        <v/>
      </c>
      <c r="FY61" s="14" t="str">
        <f t="shared" si="183"/>
        <v/>
      </c>
      <c r="FZ61" s="14" t="str">
        <f t="shared" si="184"/>
        <v/>
      </c>
      <c r="GA61" s="14" t="str">
        <f t="shared" si="185"/>
        <v/>
      </c>
      <c r="GB61" s="14" t="str">
        <f t="shared" si="186"/>
        <v/>
      </c>
      <c r="GC61" s="14" t="str">
        <f t="shared" si="187"/>
        <v/>
      </c>
      <c r="GD61" s="14" t="str">
        <f t="shared" si="23"/>
        <v/>
      </c>
      <c r="GE61" s="14" t="str">
        <f t="shared" si="24"/>
        <v/>
      </c>
      <c r="GF61" s="14" t="str">
        <f t="shared" si="188"/>
        <v/>
      </c>
      <c r="GG61" s="14" t="str">
        <f t="shared" si="189"/>
        <v/>
      </c>
      <c r="GH61" s="14" t="str">
        <f t="shared" si="190"/>
        <v/>
      </c>
      <c r="GI61" s="14" t="str">
        <f t="shared" si="191"/>
        <v/>
      </c>
      <c r="GJ61" s="14" t="str">
        <f t="shared" si="192"/>
        <v/>
      </c>
      <c r="GK61" s="14" t="str">
        <f t="shared" si="25"/>
        <v/>
      </c>
      <c r="GL61" s="14" t="str">
        <f t="shared" si="26"/>
        <v/>
      </c>
      <c r="GM61" s="14" t="str">
        <f t="shared" si="27"/>
        <v/>
      </c>
      <c r="GN61" s="14" t="str">
        <f t="shared" si="28"/>
        <v/>
      </c>
      <c r="GO61" s="14" t="str">
        <f t="shared" si="29"/>
        <v/>
      </c>
      <c r="GP61" s="14" t="str">
        <f t="shared" si="30"/>
        <v/>
      </c>
      <c r="GQ61" s="14" t="str">
        <f t="shared" si="31"/>
        <v/>
      </c>
      <c r="GR61" s="14" t="str">
        <f t="shared" si="32"/>
        <v/>
      </c>
      <c r="GS61" s="14" t="str">
        <f t="shared" si="33"/>
        <v/>
      </c>
      <c r="GT61" s="14" t="str">
        <f t="shared" si="34"/>
        <v/>
      </c>
      <c r="GU61" s="14" t="str">
        <f t="shared" si="35"/>
        <v/>
      </c>
      <c r="GV61" s="14" t="str">
        <f t="shared" si="36"/>
        <v/>
      </c>
      <c r="GW61" s="14" t="str">
        <f t="shared" si="37"/>
        <v/>
      </c>
      <c r="GX61" s="14" t="str">
        <f t="shared" si="38"/>
        <v/>
      </c>
      <c r="GY61" s="14" t="str">
        <f t="shared" si="39"/>
        <v/>
      </c>
      <c r="GZ61" s="14" t="str">
        <f t="shared" si="40"/>
        <v/>
      </c>
      <c r="HA61" s="14" t="str">
        <f t="shared" si="41"/>
        <v/>
      </c>
      <c r="HB61" s="14" t="str">
        <f t="shared" si="42"/>
        <v/>
      </c>
      <c r="HC61" s="14" t="str">
        <f t="shared" si="43"/>
        <v/>
      </c>
      <c r="HD61" s="14" t="str">
        <f t="shared" si="44"/>
        <v/>
      </c>
      <c r="HE61" s="14" t="str">
        <f t="shared" si="45"/>
        <v/>
      </c>
      <c r="HF61" s="14" t="str">
        <f t="shared" si="46"/>
        <v/>
      </c>
      <c r="HG61" s="14" t="str">
        <f t="shared" si="47"/>
        <v/>
      </c>
      <c r="HH61" s="14" t="str">
        <f t="shared" si="48"/>
        <v/>
      </c>
      <c r="HI61" s="14" t="str">
        <f t="shared" si="49"/>
        <v/>
      </c>
      <c r="HJ61" s="14" t="str">
        <f t="shared" si="50"/>
        <v/>
      </c>
      <c r="HK61" s="14" t="str">
        <f t="shared" si="51"/>
        <v/>
      </c>
      <c r="HL61" s="14" t="str">
        <f t="shared" si="52"/>
        <v/>
      </c>
      <c r="HM61" s="14" t="str">
        <f t="shared" si="53"/>
        <v/>
      </c>
      <c r="HN61" s="14" t="str">
        <f t="shared" si="54"/>
        <v/>
      </c>
      <c r="HO61" s="14" t="str">
        <f t="shared" si="55"/>
        <v/>
      </c>
      <c r="HP61" s="14" t="str">
        <f t="shared" si="56"/>
        <v/>
      </c>
      <c r="HQ61" s="14" t="str">
        <f t="shared" si="57"/>
        <v/>
      </c>
      <c r="HR61" s="14" t="str">
        <f t="shared" si="58"/>
        <v/>
      </c>
      <c r="HS61" s="14" t="str">
        <f t="shared" si="59"/>
        <v/>
      </c>
      <c r="HT61" s="14" t="str">
        <f t="shared" si="60"/>
        <v/>
      </c>
      <c r="HU61" s="14" t="str">
        <f t="shared" si="61"/>
        <v/>
      </c>
      <c r="HV61" s="14" t="str">
        <f t="shared" si="62"/>
        <v/>
      </c>
      <c r="HW61" s="14" t="str">
        <f t="shared" si="63"/>
        <v/>
      </c>
      <c r="HX61" s="14" t="str">
        <f t="shared" si="64"/>
        <v/>
      </c>
      <c r="HY61" s="14" t="str">
        <f t="shared" si="65"/>
        <v/>
      </c>
      <c r="HZ61" s="14" t="str">
        <f t="shared" si="66"/>
        <v/>
      </c>
      <c r="IA61" s="14" t="str">
        <f t="shared" si="67"/>
        <v/>
      </c>
      <c r="IB61" s="14" t="str">
        <f t="shared" si="68"/>
        <v/>
      </c>
      <c r="IC61" s="14" t="str">
        <f t="shared" si="69"/>
        <v/>
      </c>
      <c r="ID61" s="14" t="str">
        <f t="shared" si="70"/>
        <v/>
      </c>
      <c r="IE61" s="14" t="str">
        <f t="shared" si="71"/>
        <v/>
      </c>
      <c r="IF61" s="14" t="str">
        <f t="shared" si="72"/>
        <v/>
      </c>
      <c r="IG61" s="14" t="str">
        <f t="shared" si="73"/>
        <v/>
      </c>
      <c r="IH61" s="14" t="str">
        <f t="shared" si="74"/>
        <v/>
      </c>
      <c r="II61" s="14" t="str">
        <f t="shared" si="75"/>
        <v/>
      </c>
      <c r="IJ61" s="14" t="str">
        <f t="shared" si="76"/>
        <v/>
      </c>
      <c r="IK61" s="14" t="str">
        <f t="shared" si="77"/>
        <v/>
      </c>
      <c r="IL61" s="14" t="str">
        <f t="shared" si="78"/>
        <v/>
      </c>
      <c r="IM61" s="14" t="str">
        <f t="shared" si="79"/>
        <v/>
      </c>
      <c r="IN61" s="14" t="str">
        <f t="shared" si="80"/>
        <v/>
      </c>
      <c r="IO61" s="14" t="str">
        <f t="shared" si="81"/>
        <v/>
      </c>
      <c r="IP61" s="14" t="str">
        <f t="shared" si="82"/>
        <v/>
      </c>
      <c r="IQ61" s="14" t="str">
        <f t="shared" si="83"/>
        <v/>
      </c>
      <c r="IR61" s="14" t="str">
        <f t="shared" si="84"/>
        <v/>
      </c>
      <c r="IS61" s="14" t="str">
        <f t="shared" si="85"/>
        <v/>
      </c>
      <c r="IT61" s="14" t="str">
        <f t="shared" si="86"/>
        <v/>
      </c>
      <c r="IU61" s="14" t="str">
        <f t="shared" si="87"/>
        <v/>
      </c>
      <c r="IV61" s="14" t="str">
        <f t="shared" si="88"/>
        <v/>
      </c>
      <c r="IW61" s="14" t="str">
        <f t="shared" si="89"/>
        <v/>
      </c>
      <c r="IX61" s="14" t="str">
        <f t="shared" si="90"/>
        <v/>
      </c>
      <c r="IY61" s="14" t="str">
        <f t="shared" si="91"/>
        <v/>
      </c>
      <c r="IZ61" s="14" t="str">
        <f t="shared" si="92"/>
        <v/>
      </c>
      <c r="JA61" s="14" t="str">
        <f t="shared" si="93"/>
        <v/>
      </c>
      <c r="JB61" s="14" t="str">
        <f t="shared" si="94"/>
        <v/>
      </c>
      <c r="JC61" s="14" t="str">
        <f t="shared" si="95"/>
        <v/>
      </c>
      <c r="JD61" s="14" t="str">
        <f t="shared" si="96"/>
        <v/>
      </c>
      <c r="JE61" s="14" t="str">
        <f t="shared" si="97"/>
        <v/>
      </c>
      <c r="JF61" s="14" t="str">
        <f t="shared" si="98"/>
        <v/>
      </c>
      <c r="JG61" s="14" t="str">
        <f t="shared" si="99"/>
        <v/>
      </c>
      <c r="JH61" s="14" t="str">
        <f t="shared" si="100"/>
        <v/>
      </c>
      <c r="JI61" s="14" t="str">
        <f t="shared" si="101"/>
        <v/>
      </c>
      <c r="JJ61" s="14" t="str">
        <f t="shared" si="102"/>
        <v/>
      </c>
      <c r="JK61" s="14" t="str">
        <f t="shared" si="103"/>
        <v/>
      </c>
      <c r="JL61" s="14" t="str">
        <f t="shared" si="104"/>
        <v/>
      </c>
      <c r="JM61" s="14" t="str">
        <f t="shared" si="105"/>
        <v/>
      </c>
      <c r="JN61" s="14" t="str">
        <f t="shared" si="106"/>
        <v/>
      </c>
      <c r="JO61" s="14" t="str">
        <f t="shared" si="107"/>
        <v/>
      </c>
      <c r="JP61" s="14" t="str">
        <f t="shared" si="108"/>
        <v/>
      </c>
      <c r="JQ61" s="14" t="str">
        <f t="shared" si="109"/>
        <v/>
      </c>
      <c r="JR61" s="14" t="str">
        <f t="shared" si="110"/>
        <v/>
      </c>
      <c r="JS61" s="14" t="str">
        <f t="shared" si="111"/>
        <v/>
      </c>
      <c r="JT61" s="14" t="str">
        <f t="shared" si="112"/>
        <v/>
      </c>
      <c r="JU61" s="14" t="str">
        <f t="shared" si="113"/>
        <v/>
      </c>
      <c r="JV61" s="14" t="str">
        <f t="shared" si="114"/>
        <v/>
      </c>
      <c r="JW61" s="14" t="str">
        <f t="shared" si="115"/>
        <v/>
      </c>
      <c r="JX61" s="14" t="str">
        <f t="shared" si="116"/>
        <v/>
      </c>
      <c r="JY61" s="14" t="str">
        <f t="shared" si="117"/>
        <v/>
      </c>
      <c r="JZ61" s="14" t="str">
        <f t="shared" si="118"/>
        <v/>
      </c>
      <c r="KA61" s="14" t="str">
        <f t="shared" si="119"/>
        <v/>
      </c>
      <c r="KB61" s="14" t="str">
        <f t="shared" si="120"/>
        <v/>
      </c>
      <c r="KC61" s="14" t="str">
        <f t="shared" si="121"/>
        <v/>
      </c>
      <c r="KD61" s="14" t="str">
        <f t="shared" si="122"/>
        <v/>
      </c>
      <c r="KE61" s="14" t="str">
        <f t="shared" si="123"/>
        <v/>
      </c>
      <c r="KF61" s="14" t="str">
        <f t="shared" si="124"/>
        <v/>
      </c>
      <c r="KG61" s="14" t="str">
        <f t="shared" si="125"/>
        <v/>
      </c>
      <c r="KH61" s="14" t="str">
        <f t="shared" si="126"/>
        <v/>
      </c>
      <c r="KI61" s="14" t="str">
        <f t="shared" si="127"/>
        <v/>
      </c>
      <c r="KJ61" s="14" t="str">
        <f t="shared" si="128"/>
        <v/>
      </c>
      <c r="KK61" s="14" t="str">
        <f t="shared" si="129"/>
        <v/>
      </c>
      <c r="KL61" s="14" t="str">
        <f t="shared" si="130"/>
        <v/>
      </c>
      <c r="KM61" s="14" t="str">
        <f t="shared" si="131"/>
        <v/>
      </c>
      <c r="KN61" s="14" t="str">
        <f t="shared" si="132"/>
        <v/>
      </c>
      <c r="KO61" s="14" t="str">
        <f t="shared" si="133"/>
        <v/>
      </c>
      <c r="KP61" s="14" t="str">
        <f t="shared" si="134"/>
        <v/>
      </c>
      <c r="KQ61" s="14" t="str">
        <f t="shared" si="135"/>
        <v/>
      </c>
      <c r="KR61" s="14" t="str">
        <f t="shared" si="136"/>
        <v/>
      </c>
      <c r="KS61" s="14" t="str">
        <f t="shared" si="137"/>
        <v/>
      </c>
      <c r="KT61" s="14" t="str">
        <f t="shared" si="138"/>
        <v/>
      </c>
      <c r="KU61" s="14" t="str">
        <f t="shared" si="139"/>
        <v/>
      </c>
      <c r="KV61" s="14" t="str">
        <f t="shared" si="140"/>
        <v/>
      </c>
      <c r="KW61" s="14" t="str">
        <f t="shared" si="141"/>
        <v/>
      </c>
      <c r="KX61" s="14" t="str">
        <f t="shared" si="142"/>
        <v/>
      </c>
      <c r="KY61" s="14" t="str">
        <f t="shared" si="143"/>
        <v/>
      </c>
      <c r="KZ61" s="14" t="str">
        <f t="shared" si="144"/>
        <v/>
      </c>
      <c r="LA61" s="14" t="str">
        <f t="shared" si="145"/>
        <v/>
      </c>
      <c r="LB61" s="14" t="str">
        <f t="shared" si="146"/>
        <v/>
      </c>
      <c r="LC61" s="14" t="str">
        <f t="shared" si="147"/>
        <v/>
      </c>
      <c r="LD61" s="14" t="str">
        <f t="shared" si="148"/>
        <v/>
      </c>
      <c r="LE61" s="14" t="str">
        <f t="shared" si="149"/>
        <v/>
      </c>
      <c r="LF61" s="14" t="str">
        <f t="shared" si="150"/>
        <v/>
      </c>
      <c r="LG61" s="14" t="str">
        <f t="shared" si="151"/>
        <v/>
      </c>
      <c r="LH61" s="14" t="str">
        <f t="shared" si="152"/>
        <v/>
      </c>
      <c r="LI61" s="14" t="str">
        <f t="shared" si="153"/>
        <v/>
      </c>
      <c r="LJ61" s="14" t="str">
        <f t="shared" si="154"/>
        <v/>
      </c>
      <c r="LK61" s="14" t="str">
        <f t="shared" si="155"/>
        <v/>
      </c>
      <c r="LL61" s="14" t="str">
        <f t="shared" si="156"/>
        <v/>
      </c>
      <c r="LM61" s="14" t="str">
        <f t="shared" si="157"/>
        <v/>
      </c>
      <c r="LN61" s="14" t="str">
        <f t="shared" si="158"/>
        <v/>
      </c>
      <c r="LO61" s="14" t="str">
        <f t="shared" si="159"/>
        <v/>
      </c>
      <c r="LP61" s="14" t="str">
        <f t="shared" si="160"/>
        <v/>
      </c>
      <c r="LQ61" s="14" t="str">
        <f t="shared" si="161"/>
        <v/>
      </c>
      <c r="LR61" s="14" t="str">
        <f t="shared" si="162"/>
        <v/>
      </c>
      <c r="LS61" s="14" t="str">
        <f t="shared" si="163"/>
        <v/>
      </c>
      <c r="LT61" s="14" t="str">
        <f t="shared" si="164"/>
        <v/>
      </c>
      <c r="LU61" s="14" t="str">
        <f t="shared" si="165"/>
        <v/>
      </c>
      <c r="LV61" s="14" t="str">
        <f t="shared" si="166"/>
        <v/>
      </c>
      <c r="LW61" s="14" t="str">
        <f t="shared" si="167"/>
        <v/>
      </c>
      <c r="LX61" s="14" t="str">
        <f t="shared" si="168"/>
        <v/>
      </c>
      <c r="LY61" s="14" t="str">
        <f t="shared" si="169"/>
        <v/>
      </c>
      <c r="LZ61" s="14" t="str">
        <f t="shared" si="170"/>
        <v/>
      </c>
      <c r="MA61" s="14" t="str">
        <f t="shared" si="171"/>
        <v/>
      </c>
      <c r="MB61" s="14" t="str">
        <f t="shared" si="172"/>
        <v/>
      </c>
      <c r="MC61" s="14" t="str">
        <f t="shared" si="173"/>
        <v/>
      </c>
      <c r="MD61" s="14" t="str">
        <f t="shared" si="174"/>
        <v/>
      </c>
      <c r="ME61" s="14" t="str">
        <f t="shared" si="175"/>
        <v/>
      </c>
      <c r="MF61" s="15"/>
      <c r="MI61" s="42"/>
      <c r="MJ61" s="42"/>
      <c r="MK61" s="42"/>
      <c r="ML61" s="52" t="str">
        <f t="shared" si="193"/>
        <v/>
      </c>
      <c r="MN61" s="18" t="s">
        <v>5</v>
      </c>
    </row>
    <row r="62" spans="1:352" s="16" customFormat="1" ht="25.5">
      <c r="A62" s="50">
        <v>53</v>
      </c>
      <c r="B62" s="51" t="str">
        <f t="shared" si="176"/>
        <v/>
      </c>
      <c r="C62" s="73"/>
      <c r="D62" s="76"/>
      <c r="E62" s="76"/>
      <c r="F62" s="76"/>
      <c r="G62" s="29"/>
      <c r="H62" s="28"/>
      <c r="I62" s="29"/>
      <c r="J62" s="29"/>
      <c r="K62" s="46"/>
      <c r="L62" s="29"/>
      <c r="M62" s="46"/>
      <c r="N62" s="46"/>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c r="ET62" s="28"/>
      <c r="EU62" s="28"/>
      <c r="EV62" s="28"/>
      <c r="EW62" s="28"/>
      <c r="EX62" s="28"/>
      <c r="EY62" s="28"/>
      <c r="EZ62" s="28"/>
      <c r="FA62" s="28"/>
      <c r="FB62" s="28"/>
      <c r="FC62" s="28"/>
      <c r="FD62" s="28"/>
      <c r="FE62" s="28"/>
      <c r="FF62" s="28"/>
      <c r="FG62" s="28"/>
      <c r="FH62" s="28"/>
      <c r="FI62" s="28"/>
      <c r="FJ62" s="28"/>
      <c r="FK62" s="28"/>
      <c r="FL62" s="28"/>
      <c r="FM62" s="28"/>
      <c r="FN62" s="28"/>
      <c r="FO62" s="28"/>
      <c r="FP62" s="82"/>
      <c r="FQ62" s="80"/>
      <c r="FR62" s="14" t="str">
        <f t="shared" si="177"/>
        <v/>
      </c>
      <c r="FS62" s="14" t="str">
        <f t="shared" si="178"/>
        <v/>
      </c>
      <c r="FT62" s="14" t="str">
        <f t="shared" si="179"/>
        <v/>
      </c>
      <c r="FU62" s="14" t="str">
        <f t="shared" si="180"/>
        <v/>
      </c>
      <c r="FV62" s="14" t="str">
        <f t="shared" si="181"/>
        <v/>
      </c>
      <c r="FW62" s="14" t="str">
        <f t="shared" si="182"/>
        <v/>
      </c>
      <c r="FX62" s="14" t="str">
        <f t="shared" si="22"/>
        <v/>
      </c>
      <c r="FY62" s="14" t="str">
        <f t="shared" si="183"/>
        <v/>
      </c>
      <c r="FZ62" s="14" t="str">
        <f t="shared" si="184"/>
        <v/>
      </c>
      <c r="GA62" s="14" t="str">
        <f t="shared" si="185"/>
        <v/>
      </c>
      <c r="GB62" s="14" t="str">
        <f t="shared" si="186"/>
        <v/>
      </c>
      <c r="GC62" s="14" t="str">
        <f t="shared" si="187"/>
        <v/>
      </c>
      <c r="GD62" s="14" t="str">
        <f t="shared" si="23"/>
        <v/>
      </c>
      <c r="GE62" s="14" t="str">
        <f t="shared" si="24"/>
        <v/>
      </c>
      <c r="GF62" s="14" t="str">
        <f t="shared" si="188"/>
        <v/>
      </c>
      <c r="GG62" s="14" t="str">
        <f t="shared" si="189"/>
        <v/>
      </c>
      <c r="GH62" s="14" t="str">
        <f t="shared" si="190"/>
        <v/>
      </c>
      <c r="GI62" s="14" t="str">
        <f t="shared" si="191"/>
        <v/>
      </c>
      <c r="GJ62" s="14" t="str">
        <f t="shared" si="192"/>
        <v/>
      </c>
      <c r="GK62" s="14" t="str">
        <f t="shared" si="25"/>
        <v/>
      </c>
      <c r="GL62" s="14" t="str">
        <f t="shared" si="26"/>
        <v/>
      </c>
      <c r="GM62" s="14" t="str">
        <f t="shared" si="27"/>
        <v/>
      </c>
      <c r="GN62" s="14" t="str">
        <f t="shared" si="28"/>
        <v/>
      </c>
      <c r="GO62" s="14" t="str">
        <f t="shared" si="29"/>
        <v/>
      </c>
      <c r="GP62" s="14" t="str">
        <f t="shared" si="30"/>
        <v/>
      </c>
      <c r="GQ62" s="14" t="str">
        <f t="shared" si="31"/>
        <v/>
      </c>
      <c r="GR62" s="14" t="str">
        <f t="shared" si="32"/>
        <v/>
      </c>
      <c r="GS62" s="14" t="str">
        <f t="shared" si="33"/>
        <v/>
      </c>
      <c r="GT62" s="14" t="str">
        <f t="shared" si="34"/>
        <v/>
      </c>
      <c r="GU62" s="14" t="str">
        <f t="shared" si="35"/>
        <v/>
      </c>
      <c r="GV62" s="14" t="str">
        <f t="shared" si="36"/>
        <v/>
      </c>
      <c r="GW62" s="14" t="str">
        <f t="shared" si="37"/>
        <v/>
      </c>
      <c r="GX62" s="14" t="str">
        <f t="shared" si="38"/>
        <v/>
      </c>
      <c r="GY62" s="14" t="str">
        <f t="shared" si="39"/>
        <v/>
      </c>
      <c r="GZ62" s="14" t="str">
        <f t="shared" si="40"/>
        <v/>
      </c>
      <c r="HA62" s="14" t="str">
        <f t="shared" si="41"/>
        <v/>
      </c>
      <c r="HB62" s="14" t="str">
        <f t="shared" si="42"/>
        <v/>
      </c>
      <c r="HC62" s="14" t="str">
        <f t="shared" si="43"/>
        <v/>
      </c>
      <c r="HD62" s="14" t="str">
        <f t="shared" si="44"/>
        <v/>
      </c>
      <c r="HE62" s="14" t="str">
        <f t="shared" si="45"/>
        <v/>
      </c>
      <c r="HF62" s="14" t="str">
        <f t="shared" si="46"/>
        <v/>
      </c>
      <c r="HG62" s="14" t="str">
        <f t="shared" si="47"/>
        <v/>
      </c>
      <c r="HH62" s="14" t="str">
        <f t="shared" si="48"/>
        <v/>
      </c>
      <c r="HI62" s="14" t="str">
        <f t="shared" si="49"/>
        <v/>
      </c>
      <c r="HJ62" s="14" t="str">
        <f t="shared" si="50"/>
        <v/>
      </c>
      <c r="HK62" s="14" t="str">
        <f t="shared" si="51"/>
        <v/>
      </c>
      <c r="HL62" s="14" t="str">
        <f t="shared" si="52"/>
        <v/>
      </c>
      <c r="HM62" s="14" t="str">
        <f t="shared" si="53"/>
        <v/>
      </c>
      <c r="HN62" s="14" t="str">
        <f t="shared" si="54"/>
        <v/>
      </c>
      <c r="HO62" s="14" t="str">
        <f t="shared" si="55"/>
        <v/>
      </c>
      <c r="HP62" s="14" t="str">
        <f t="shared" si="56"/>
        <v/>
      </c>
      <c r="HQ62" s="14" t="str">
        <f t="shared" si="57"/>
        <v/>
      </c>
      <c r="HR62" s="14" t="str">
        <f t="shared" si="58"/>
        <v/>
      </c>
      <c r="HS62" s="14" t="str">
        <f t="shared" si="59"/>
        <v/>
      </c>
      <c r="HT62" s="14" t="str">
        <f t="shared" si="60"/>
        <v/>
      </c>
      <c r="HU62" s="14" t="str">
        <f t="shared" si="61"/>
        <v/>
      </c>
      <c r="HV62" s="14" t="str">
        <f t="shared" si="62"/>
        <v/>
      </c>
      <c r="HW62" s="14" t="str">
        <f t="shared" si="63"/>
        <v/>
      </c>
      <c r="HX62" s="14" t="str">
        <f t="shared" si="64"/>
        <v/>
      </c>
      <c r="HY62" s="14" t="str">
        <f t="shared" si="65"/>
        <v/>
      </c>
      <c r="HZ62" s="14" t="str">
        <f t="shared" si="66"/>
        <v/>
      </c>
      <c r="IA62" s="14" t="str">
        <f t="shared" si="67"/>
        <v/>
      </c>
      <c r="IB62" s="14" t="str">
        <f t="shared" si="68"/>
        <v/>
      </c>
      <c r="IC62" s="14" t="str">
        <f t="shared" si="69"/>
        <v/>
      </c>
      <c r="ID62" s="14" t="str">
        <f t="shared" si="70"/>
        <v/>
      </c>
      <c r="IE62" s="14" t="str">
        <f t="shared" si="71"/>
        <v/>
      </c>
      <c r="IF62" s="14" t="str">
        <f t="shared" si="72"/>
        <v/>
      </c>
      <c r="IG62" s="14" t="str">
        <f t="shared" si="73"/>
        <v/>
      </c>
      <c r="IH62" s="14" t="str">
        <f t="shared" si="74"/>
        <v/>
      </c>
      <c r="II62" s="14" t="str">
        <f t="shared" si="75"/>
        <v/>
      </c>
      <c r="IJ62" s="14" t="str">
        <f t="shared" si="76"/>
        <v/>
      </c>
      <c r="IK62" s="14" t="str">
        <f t="shared" si="77"/>
        <v/>
      </c>
      <c r="IL62" s="14" t="str">
        <f t="shared" si="78"/>
        <v/>
      </c>
      <c r="IM62" s="14" t="str">
        <f t="shared" si="79"/>
        <v/>
      </c>
      <c r="IN62" s="14" t="str">
        <f t="shared" si="80"/>
        <v/>
      </c>
      <c r="IO62" s="14" t="str">
        <f t="shared" si="81"/>
        <v/>
      </c>
      <c r="IP62" s="14" t="str">
        <f t="shared" si="82"/>
        <v/>
      </c>
      <c r="IQ62" s="14" t="str">
        <f t="shared" si="83"/>
        <v/>
      </c>
      <c r="IR62" s="14" t="str">
        <f t="shared" si="84"/>
        <v/>
      </c>
      <c r="IS62" s="14" t="str">
        <f t="shared" si="85"/>
        <v/>
      </c>
      <c r="IT62" s="14" t="str">
        <f t="shared" si="86"/>
        <v/>
      </c>
      <c r="IU62" s="14" t="str">
        <f t="shared" si="87"/>
        <v/>
      </c>
      <c r="IV62" s="14" t="str">
        <f t="shared" si="88"/>
        <v/>
      </c>
      <c r="IW62" s="14" t="str">
        <f t="shared" si="89"/>
        <v/>
      </c>
      <c r="IX62" s="14" t="str">
        <f t="shared" si="90"/>
        <v/>
      </c>
      <c r="IY62" s="14" t="str">
        <f t="shared" si="91"/>
        <v/>
      </c>
      <c r="IZ62" s="14" t="str">
        <f t="shared" si="92"/>
        <v/>
      </c>
      <c r="JA62" s="14" t="str">
        <f t="shared" si="93"/>
        <v/>
      </c>
      <c r="JB62" s="14" t="str">
        <f t="shared" si="94"/>
        <v/>
      </c>
      <c r="JC62" s="14" t="str">
        <f t="shared" si="95"/>
        <v/>
      </c>
      <c r="JD62" s="14" t="str">
        <f t="shared" si="96"/>
        <v/>
      </c>
      <c r="JE62" s="14" t="str">
        <f t="shared" si="97"/>
        <v/>
      </c>
      <c r="JF62" s="14" t="str">
        <f t="shared" si="98"/>
        <v/>
      </c>
      <c r="JG62" s="14" t="str">
        <f t="shared" si="99"/>
        <v/>
      </c>
      <c r="JH62" s="14" t="str">
        <f t="shared" si="100"/>
        <v/>
      </c>
      <c r="JI62" s="14" t="str">
        <f t="shared" si="101"/>
        <v/>
      </c>
      <c r="JJ62" s="14" t="str">
        <f t="shared" si="102"/>
        <v/>
      </c>
      <c r="JK62" s="14" t="str">
        <f t="shared" si="103"/>
        <v/>
      </c>
      <c r="JL62" s="14" t="str">
        <f t="shared" si="104"/>
        <v/>
      </c>
      <c r="JM62" s="14" t="str">
        <f t="shared" si="105"/>
        <v/>
      </c>
      <c r="JN62" s="14" t="str">
        <f t="shared" si="106"/>
        <v/>
      </c>
      <c r="JO62" s="14" t="str">
        <f t="shared" si="107"/>
        <v/>
      </c>
      <c r="JP62" s="14" t="str">
        <f t="shared" si="108"/>
        <v/>
      </c>
      <c r="JQ62" s="14" t="str">
        <f t="shared" si="109"/>
        <v/>
      </c>
      <c r="JR62" s="14" t="str">
        <f t="shared" si="110"/>
        <v/>
      </c>
      <c r="JS62" s="14" t="str">
        <f t="shared" si="111"/>
        <v/>
      </c>
      <c r="JT62" s="14" t="str">
        <f t="shared" si="112"/>
        <v/>
      </c>
      <c r="JU62" s="14" t="str">
        <f t="shared" si="113"/>
        <v/>
      </c>
      <c r="JV62" s="14" t="str">
        <f t="shared" si="114"/>
        <v/>
      </c>
      <c r="JW62" s="14" t="str">
        <f t="shared" si="115"/>
        <v/>
      </c>
      <c r="JX62" s="14" t="str">
        <f t="shared" si="116"/>
        <v/>
      </c>
      <c r="JY62" s="14" t="str">
        <f t="shared" si="117"/>
        <v/>
      </c>
      <c r="JZ62" s="14" t="str">
        <f t="shared" si="118"/>
        <v/>
      </c>
      <c r="KA62" s="14" t="str">
        <f t="shared" si="119"/>
        <v/>
      </c>
      <c r="KB62" s="14" t="str">
        <f t="shared" si="120"/>
        <v/>
      </c>
      <c r="KC62" s="14" t="str">
        <f t="shared" si="121"/>
        <v/>
      </c>
      <c r="KD62" s="14" t="str">
        <f t="shared" si="122"/>
        <v/>
      </c>
      <c r="KE62" s="14" t="str">
        <f t="shared" si="123"/>
        <v/>
      </c>
      <c r="KF62" s="14" t="str">
        <f t="shared" si="124"/>
        <v/>
      </c>
      <c r="KG62" s="14" t="str">
        <f t="shared" si="125"/>
        <v/>
      </c>
      <c r="KH62" s="14" t="str">
        <f t="shared" si="126"/>
        <v/>
      </c>
      <c r="KI62" s="14" t="str">
        <f t="shared" si="127"/>
        <v/>
      </c>
      <c r="KJ62" s="14" t="str">
        <f t="shared" si="128"/>
        <v/>
      </c>
      <c r="KK62" s="14" t="str">
        <f t="shared" si="129"/>
        <v/>
      </c>
      <c r="KL62" s="14" t="str">
        <f t="shared" si="130"/>
        <v/>
      </c>
      <c r="KM62" s="14" t="str">
        <f t="shared" si="131"/>
        <v/>
      </c>
      <c r="KN62" s="14" t="str">
        <f t="shared" si="132"/>
        <v/>
      </c>
      <c r="KO62" s="14" t="str">
        <f t="shared" si="133"/>
        <v/>
      </c>
      <c r="KP62" s="14" t="str">
        <f t="shared" si="134"/>
        <v/>
      </c>
      <c r="KQ62" s="14" t="str">
        <f t="shared" si="135"/>
        <v/>
      </c>
      <c r="KR62" s="14" t="str">
        <f t="shared" si="136"/>
        <v/>
      </c>
      <c r="KS62" s="14" t="str">
        <f t="shared" si="137"/>
        <v/>
      </c>
      <c r="KT62" s="14" t="str">
        <f t="shared" si="138"/>
        <v/>
      </c>
      <c r="KU62" s="14" t="str">
        <f t="shared" si="139"/>
        <v/>
      </c>
      <c r="KV62" s="14" t="str">
        <f t="shared" si="140"/>
        <v/>
      </c>
      <c r="KW62" s="14" t="str">
        <f t="shared" si="141"/>
        <v/>
      </c>
      <c r="KX62" s="14" t="str">
        <f t="shared" si="142"/>
        <v/>
      </c>
      <c r="KY62" s="14" t="str">
        <f t="shared" si="143"/>
        <v/>
      </c>
      <c r="KZ62" s="14" t="str">
        <f t="shared" si="144"/>
        <v/>
      </c>
      <c r="LA62" s="14" t="str">
        <f t="shared" si="145"/>
        <v/>
      </c>
      <c r="LB62" s="14" t="str">
        <f t="shared" si="146"/>
        <v/>
      </c>
      <c r="LC62" s="14" t="str">
        <f t="shared" si="147"/>
        <v/>
      </c>
      <c r="LD62" s="14" t="str">
        <f t="shared" si="148"/>
        <v/>
      </c>
      <c r="LE62" s="14" t="str">
        <f t="shared" si="149"/>
        <v/>
      </c>
      <c r="LF62" s="14" t="str">
        <f t="shared" si="150"/>
        <v/>
      </c>
      <c r="LG62" s="14" t="str">
        <f t="shared" si="151"/>
        <v/>
      </c>
      <c r="LH62" s="14" t="str">
        <f t="shared" si="152"/>
        <v/>
      </c>
      <c r="LI62" s="14" t="str">
        <f t="shared" si="153"/>
        <v/>
      </c>
      <c r="LJ62" s="14" t="str">
        <f t="shared" si="154"/>
        <v/>
      </c>
      <c r="LK62" s="14" t="str">
        <f t="shared" si="155"/>
        <v/>
      </c>
      <c r="LL62" s="14" t="str">
        <f t="shared" si="156"/>
        <v/>
      </c>
      <c r="LM62" s="14" t="str">
        <f t="shared" si="157"/>
        <v/>
      </c>
      <c r="LN62" s="14" t="str">
        <f t="shared" si="158"/>
        <v/>
      </c>
      <c r="LO62" s="14" t="str">
        <f t="shared" si="159"/>
        <v/>
      </c>
      <c r="LP62" s="14" t="str">
        <f t="shared" si="160"/>
        <v/>
      </c>
      <c r="LQ62" s="14" t="str">
        <f t="shared" si="161"/>
        <v/>
      </c>
      <c r="LR62" s="14" t="str">
        <f t="shared" si="162"/>
        <v/>
      </c>
      <c r="LS62" s="14" t="str">
        <f t="shared" si="163"/>
        <v/>
      </c>
      <c r="LT62" s="14" t="str">
        <f t="shared" si="164"/>
        <v/>
      </c>
      <c r="LU62" s="14" t="str">
        <f t="shared" si="165"/>
        <v/>
      </c>
      <c r="LV62" s="14" t="str">
        <f t="shared" si="166"/>
        <v/>
      </c>
      <c r="LW62" s="14" t="str">
        <f t="shared" si="167"/>
        <v/>
      </c>
      <c r="LX62" s="14" t="str">
        <f t="shared" si="168"/>
        <v/>
      </c>
      <c r="LY62" s="14" t="str">
        <f t="shared" si="169"/>
        <v/>
      </c>
      <c r="LZ62" s="14" t="str">
        <f t="shared" si="170"/>
        <v/>
      </c>
      <c r="MA62" s="14" t="str">
        <f t="shared" si="171"/>
        <v/>
      </c>
      <c r="MB62" s="14" t="str">
        <f t="shared" si="172"/>
        <v/>
      </c>
      <c r="MC62" s="14" t="str">
        <f t="shared" si="173"/>
        <v/>
      </c>
      <c r="MD62" s="14" t="str">
        <f t="shared" si="174"/>
        <v/>
      </c>
      <c r="ME62" s="14" t="str">
        <f t="shared" si="175"/>
        <v/>
      </c>
      <c r="MF62" s="15"/>
      <c r="MI62" s="42"/>
      <c r="MJ62" s="42"/>
      <c r="MK62" s="42"/>
      <c r="ML62" s="52" t="str">
        <f t="shared" si="193"/>
        <v/>
      </c>
      <c r="MN62" s="18" t="s">
        <v>5</v>
      </c>
    </row>
    <row r="63" spans="1:352" s="16" customFormat="1" ht="25.5">
      <c r="A63" s="50">
        <v>54</v>
      </c>
      <c r="B63" s="51" t="str">
        <f t="shared" si="176"/>
        <v/>
      </c>
      <c r="C63" s="73"/>
      <c r="D63" s="76"/>
      <c r="E63" s="76"/>
      <c r="F63" s="76"/>
      <c r="G63" s="29"/>
      <c r="H63" s="28"/>
      <c r="I63" s="29"/>
      <c r="J63" s="29"/>
      <c r="K63" s="46"/>
      <c r="L63" s="29"/>
      <c r="M63" s="46"/>
      <c r="N63" s="46"/>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82"/>
      <c r="FQ63" s="80"/>
      <c r="FR63" s="14" t="str">
        <f t="shared" si="177"/>
        <v/>
      </c>
      <c r="FS63" s="14" t="str">
        <f t="shared" si="178"/>
        <v/>
      </c>
      <c r="FT63" s="14" t="str">
        <f t="shared" si="179"/>
        <v/>
      </c>
      <c r="FU63" s="14" t="str">
        <f t="shared" si="180"/>
        <v/>
      </c>
      <c r="FV63" s="14" t="str">
        <f t="shared" si="181"/>
        <v/>
      </c>
      <c r="FW63" s="14" t="str">
        <f t="shared" si="182"/>
        <v/>
      </c>
      <c r="FX63" s="14" t="str">
        <f t="shared" si="22"/>
        <v/>
      </c>
      <c r="FY63" s="14" t="str">
        <f t="shared" si="183"/>
        <v/>
      </c>
      <c r="FZ63" s="14" t="str">
        <f t="shared" si="184"/>
        <v/>
      </c>
      <c r="GA63" s="14" t="str">
        <f t="shared" si="185"/>
        <v/>
      </c>
      <c r="GB63" s="14" t="str">
        <f t="shared" si="186"/>
        <v/>
      </c>
      <c r="GC63" s="14" t="str">
        <f t="shared" si="187"/>
        <v/>
      </c>
      <c r="GD63" s="14" t="str">
        <f t="shared" si="23"/>
        <v/>
      </c>
      <c r="GE63" s="14" t="str">
        <f t="shared" si="24"/>
        <v/>
      </c>
      <c r="GF63" s="14" t="str">
        <f t="shared" si="188"/>
        <v/>
      </c>
      <c r="GG63" s="14" t="str">
        <f t="shared" si="189"/>
        <v/>
      </c>
      <c r="GH63" s="14" t="str">
        <f t="shared" si="190"/>
        <v/>
      </c>
      <c r="GI63" s="14" t="str">
        <f t="shared" si="191"/>
        <v/>
      </c>
      <c r="GJ63" s="14" t="str">
        <f t="shared" si="192"/>
        <v/>
      </c>
      <c r="GK63" s="14" t="str">
        <f t="shared" si="25"/>
        <v/>
      </c>
      <c r="GL63" s="14" t="str">
        <f t="shared" si="26"/>
        <v/>
      </c>
      <c r="GM63" s="14" t="str">
        <f t="shared" si="27"/>
        <v/>
      </c>
      <c r="GN63" s="14" t="str">
        <f t="shared" si="28"/>
        <v/>
      </c>
      <c r="GO63" s="14" t="str">
        <f t="shared" si="29"/>
        <v/>
      </c>
      <c r="GP63" s="14" t="str">
        <f t="shared" si="30"/>
        <v/>
      </c>
      <c r="GQ63" s="14" t="str">
        <f t="shared" si="31"/>
        <v/>
      </c>
      <c r="GR63" s="14" t="str">
        <f t="shared" si="32"/>
        <v/>
      </c>
      <c r="GS63" s="14" t="str">
        <f t="shared" si="33"/>
        <v/>
      </c>
      <c r="GT63" s="14" t="str">
        <f t="shared" si="34"/>
        <v/>
      </c>
      <c r="GU63" s="14" t="str">
        <f t="shared" si="35"/>
        <v/>
      </c>
      <c r="GV63" s="14" t="str">
        <f t="shared" si="36"/>
        <v/>
      </c>
      <c r="GW63" s="14" t="str">
        <f t="shared" si="37"/>
        <v/>
      </c>
      <c r="GX63" s="14" t="str">
        <f t="shared" si="38"/>
        <v/>
      </c>
      <c r="GY63" s="14" t="str">
        <f t="shared" si="39"/>
        <v/>
      </c>
      <c r="GZ63" s="14" t="str">
        <f t="shared" si="40"/>
        <v/>
      </c>
      <c r="HA63" s="14" t="str">
        <f t="shared" si="41"/>
        <v/>
      </c>
      <c r="HB63" s="14" t="str">
        <f t="shared" si="42"/>
        <v/>
      </c>
      <c r="HC63" s="14" t="str">
        <f t="shared" si="43"/>
        <v/>
      </c>
      <c r="HD63" s="14" t="str">
        <f t="shared" si="44"/>
        <v/>
      </c>
      <c r="HE63" s="14" t="str">
        <f t="shared" si="45"/>
        <v/>
      </c>
      <c r="HF63" s="14" t="str">
        <f t="shared" si="46"/>
        <v/>
      </c>
      <c r="HG63" s="14" t="str">
        <f t="shared" si="47"/>
        <v/>
      </c>
      <c r="HH63" s="14" t="str">
        <f t="shared" si="48"/>
        <v/>
      </c>
      <c r="HI63" s="14" t="str">
        <f t="shared" si="49"/>
        <v/>
      </c>
      <c r="HJ63" s="14" t="str">
        <f t="shared" si="50"/>
        <v/>
      </c>
      <c r="HK63" s="14" t="str">
        <f t="shared" si="51"/>
        <v/>
      </c>
      <c r="HL63" s="14" t="str">
        <f t="shared" si="52"/>
        <v/>
      </c>
      <c r="HM63" s="14" t="str">
        <f t="shared" si="53"/>
        <v/>
      </c>
      <c r="HN63" s="14" t="str">
        <f t="shared" si="54"/>
        <v/>
      </c>
      <c r="HO63" s="14" t="str">
        <f t="shared" si="55"/>
        <v/>
      </c>
      <c r="HP63" s="14" t="str">
        <f t="shared" si="56"/>
        <v/>
      </c>
      <c r="HQ63" s="14" t="str">
        <f t="shared" si="57"/>
        <v/>
      </c>
      <c r="HR63" s="14" t="str">
        <f t="shared" si="58"/>
        <v/>
      </c>
      <c r="HS63" s="14" t="str">
        <f t="shared" si="59"/>
        <v/>
      </c>
      <c r="HT63" s="14" t="str">
        <f t="shared" si="60"/>
        <v/>
      </c>
      <c r="HU63" s="14" t="str">
        <f t="shared" si="61"/>
        <v/>
      </c>
      <c r="HV63" s="14" t="str">
        <f t="shared" si="62"/>
        <v/>
      </c>
      <c r="HW63" s="14" t="str">
        <f t="shared" si="63"/>
        <v/>
      </c>
      <c r="HX63" s="14" t="str">
        <f t="shared" si="64"/>
        <v/>
      </c>
      <c r="HY63" s="14" t="str">
        <f t="shared" si="65"/>
        <v/>
      </c>
      <c r="HZ63" s="14" t="str">
        <f t="shared" si="66"/>
        <v/>
      </c>
      <c r="IA63" s="14" t="str">
        <f t="shared" si="67"/>
        <v/>
      </c>
      <c r="IB63" s="14" t="str">
        <f t="shared" si="68"/>
        <v/>
      </c>
      <c r="IC63" s="14" t="str">
        <f t="shared" si="69"/>
        <v/>
      </c>
      <c r="ID63" s="14" t="str">
        <f t="shared" si="70"/>
        <v/>
      </c>
      <c r="IE63" s="14" t="str">
        <f t="shared" si="71"/>
        <v/>
      </c>
      <c r="IF63" s="14" t="str">
        <f t="shared" si="72"/>
        <v/>
      </c>
      <c r="IG63" s="14" t="str">
        <f t="shared" si="73"/>
        <v/>
      </c>
      <c r="IH63" s="14" t="str">
        <f t="shared" si="74"/>
        <v/>
      </c>
      <c r="II63" s="14" t="str">
        <f t="shared" si="75"/>
        <v/>
      </c>
      <c r="IJ63" s="14" t="str">
        <f t="shared" si="76"/>
        <v/>
      </c>
      <c r="IK63" s="14" t="str">
        <f t="shared" si="77"/>
        <v/>
      </c>
      <c r="IL63" s="14" t="str">
        <f t="shared" si="78"/>
        <v/>
      </c>
      <c r="IM63" s="14" t="str">
        <f t="shared" si="79"/>
        <v/>
      </c>
      <c r="IN63" s="14" t="str">
        <f t="shared" si="80"/>
        <v/>
      </c>
      <c r="IO63" s="14" t="str">
        <f t="shared" si="81"/>
        <v/>
      </c>
      <c r="IP63" s="14" t="str">
        <f t="shared" si="82"/>
        <v/>
      </c>
      <c r="IQ63" s="14" t="str">
        <f t="shared" si="83"/>
        <v/>
      </c>
      <c r="IR63" s="14" t="str">
        <f t="shared" si="84"/>
        <v/>
      </c>
      <c r="IS63" s="14" t="str">
        <f t="shared" si="85"/>
        <v/>
      </c>
      <c r="IT63" s="14" t="str">
        <f t="shared" si="86"/>
        <v/>
      </c>
      <c r="IU63" s="14" t="str">
        <f t="shared" si="87"/>
        <v/>
      </c>
      <c r="IV63" s="14" t="str">
        <f t="shared" si="88"/>
        <v/>
      </c>
      <c r="IW63" s="14" t="str">
        <f t="shared" si="89"/>
        <v/>
      </c>
      <c r="IX63" s="14" t="str">
        <f t="shared" si="90"/>
        <v/>
      </c>
      <c r="IY63" s="14" t="str">
        <f t="shared" si="91"/>
        <v/>
      </c>
      <c r="IZ63" s="14" t="str">
        <f t="shared" si="92"/>
        <v/>
      </c>
      <c r="JA63" s="14" t="str">
        <f t="shared" si="93"/>
        <v/>
      </c>
      <c r="JB63" s="14" t="str">
        <f t="shared" si="94"/>
        <v/>
      </c>
      <c r="JC63" s="14" t="str">
        <f t="shared" si="95"/>
        <v/>
      </c>
      <c r="JD63" s="14" t="str">
        <f t="shared" si="96"/>
        <v/>
      </c>
      <c r="JE63" s="14" t="str">
        <f t="shared" si="97"/>
        <v/>
      </c>
      <c r="JF63" s="14" t="str">
        <f t="shared" si="98"/>
        <v/>
      </c>
      <c r="JG63" s="14" t="str">
        <f t="shared" si="99"/>
        <v/>
      </c>
      <c r="JH63" s="14" t="str">
        <f t="shared" si="100"/>
        <v/>
      </c>
      <c r="JI63" s="14" t="str">
        <f t="shared" si="101"/>
        <v/>
      </c>
      <c r="JJ63" s="14" t="str">
        <f t="shared" si="102"/>
        <v/>
      </c>
      <c r="JK63" s="14" t="str">
        <f t="shared" si="103"/>
        <v/>
      </c>
      <c r="JL63" s="14" t="str">
        <f t="shared" si="104"/>
        <v/>
      </c>
      <c r="JM63" s="14" t="str">
        <f t="shared" si="105"/>
        <v/>
      </c>
      <c r="JN63" s="14" t="str">
        <f t="shared" si="106"/>
        <v/>
      </c>
      <c r="JO63" s="14" t="str">
        <f t="shared" si="107"/>
        <v/>
      </c>
      <c r="JP63" s="14" t="str">
        <f t="shared" si="108"/>
        <v/>
      </c>
      <c r="JQ63" s="14" t="str">
        <f t="shared" si="109"/>
        <v/>
      </c>
      <c r="JR63" s="14" t="str">
        <f t="shared" si="110"/>
        <v/>
      </c>
      <c r="JS63" s="14" t="str">
        <f t="shared" si="111"/>
        <v/>
      </c>
      <c r="JT63" s="14" t="str">
        <f t="shared" si="112"/>
        <v/>
      </c>
      <c r="JU63" s="14" t="str">
        <f t="shared" si="113"/>
        <v/>
      </c>
      <c r="JV63" s="14" t="str">
        <f t="shared" si="114"/>
        <v/>
      </c>
      <c r="JW63" s="14" t="str">
        <f t="shared" si="115"/>
        <v/>
      </c>
      <c r="JX63" s="14" t="str">
        <f t="shared" si="116"/>
        <v/>
      </c>
      <c r="JY63" s="14" t="str">
        <f t="shared" si="117"/>
        <v/>
      </c>
      <c r="JZ63" s="14" t="str">
        <f t="shared" si="118"/>
        <v/>
      </c>
      <c r="KA63" s="14" t="str">
        <f t="shared" si="119"/>
        <v/>
      </c>
      <c r="KB63" s="14" t="str">
        <f t="shared" si="120"/>
        <v/>
      </c>
      <c r="KC63" s="14" t="str">
        <f t="shared" si="121"/>
        <v/>
      </c>
      <c r="KD63" s="14" t="str">
        <f t="shared" si="122"/>
        <v/>
      </c>
      <c r="KE63" s="14" t="str">
        <f t="shared" si="123"/>
        <v/>
      </c>
      <c r="KF63" s="14" t="str">
        <f t="shared" si="124"/>
        <v/>
      </c>
      <c r="KG63" s="14" t="str">
        <f t="shared" si="125"/>
        <v/>
      </c>
      <c r="KH63" s="14" t="str">
        <f t="shared" si="126"/>
        <v/>
      </c>
      <c r="KI63" s="14" t="str">
        <f t="shared" si="127"/>
        <v/>
      </c>
      <c r="KJ63" s="14" t="str">
        <f t="shared" si="128"/>
        <v/>
      </c>
      <c r="KK63" s="14" t="str">
        <f t="shared" si="129"/>
        <v/>
      </c>
      <c r="KL63" s="14" t="str">
        <f t="shared" si="130"/>
        <v/>
      </c>
      <c r="KM63" s="14" t="str">
        <f t="shared" si="131"/>
        <v/>
      </c>
      <c r="KN63" s="14" t="str">
        <f t="shared" si="132"/>
        <v/>
      </c>
      <c r="KO63" s="14" t="str">
        <f t="shared" si="133"/>
        <v/>
      </c>
      <c r="KP63" s="14" t="str">
        <f t="shared" si="134"/>
        <v/>
      </c>
      <c r="KQ63" s="14" t="str">
        <f t="shared" si="135"/>
        <v/>
      </c>
      <c r="KR63" s="14" t="str">
        <f t="shared" si="136"/>
        <v/>
      </c>
      <c r="KS63" s="14" t="str">
        <f t="shared" si="137"/>
        <v/>
      </c>
      <c r="KT63" s="14" t="str">
        <f t="shared" si="138"/>
        <v/>
      </c>
      <c r="KU63" s="14" t="str">
        <f t="shared" si="139"/>
        <v/>
      </c>
      <c r="KV63" s="14" t="str">
        <f t="shared" si="140"/>
        <v/>
      </c>
      <c r="KW63" s="14" t="str">
        <f t="shared" si="141"/>
        <v/>
      </c>
      <c r="KX63" s="14" t="str">
        <f t="shared" si="142"/>
        <v/>
      </c>
      <c r="KY63" s="14" t="str">
        <f t="shared" si="143"/>
        <v/>
      </c>
      <c r="KZ63" s="14" t="str">
        <f t="shared" si="144"/>
        <v/>
      </c>
      <c r="LA63" s="14" t="str">
        <f t="shared" si="145"/>
        <v/>
      </c>
      <c r="LB63" s="14" t="str">
        <f t="shared" si="146"/>
        <v/>
      </c>
      <c r="LC63" s="14" t="str">
        <f t="shared" si="147"/>
        <v/>
      </c>
      <c r="LD63" s="14" t="str">
        <f t="shared" si="148"/>
        <v/>
      </c>
      <c r="LE63" s="14" t="str">
        <f t="shared" si="149"/>
        <v/>
      </c>
      <c r="LF63" s="14" t="str">
        <f t="shared" si="150"/>
        <v/>
      </c>
      <c r="LG63" s="14" t="str">
        <f t="shared" si="151"/>
        <v/>
      </c>
      <c r="LH63" s="14" t="str">
        <f t="shared" si="152"/>
        <v/>
      </c>
      <c r="LI63" s="14" t="str">
        <f t="shared" si="153"/>
        <v/>
      </c>
      <c r="LJ63" s="14" t="str">
        <f t="shared" si="154"/>
        <v/>
      </c>
      <c r="LK63" s="14" t="str">
        <f t="shared" si="155"/>
        <v/>
      </c>
      <c r="LL63" s="14" t="str">
        <f t="shared" si="156"/>
        <v/>
      </c>
      <c r="LM63" s="14" t="str">
        <f t="shared" si="157"/>
        <v/>
      </c>
      <c r="LN63" s="14" t="str">
        <f t="shared" si="158"/>
        <v/>
      </c>
      <c r="LO63" s="14" t="str">
        <f t="shared" si="159"/>
        <v/>
      </c>
      <c r="LP63" s="14" t="str">
        <f t="shared" si="160"/>
        <v/>
      </c>
      <c r="LQ63" s="14" t="str">
        <f t="shared" si="161"/>
        <v/>
      </c>
      <c r="LR63" s="14" t="str">
        <f t="shared" si="162"/>
        <v/>
      </c>
      <c r="LS63" s="14" t="str">
        <f t="shared" si="163"/>
        <v/>
      </c>
      <c r="LT63" s="14" t="str">
        <f t="shared" si="164"/>
        <v/>
      </c>
      <c r="LU63" s="14" t="str">
        <f t="shared" si="165"/>
        <v/>
      </c>
      <c r="LV63" s="14" t="str">
        <f t="shared" si="166"/>
        <v/>
      </c>
      <c r="LW63" s="14" t="str">
        <f t="shared" si="167"/>
        <v/>
      </c>
      <c r="LX63" s="14" t="str">
        <f t="shared" si="168"/>
        <v/>
      </c>
      <c r="LY63" s="14" t="str">
        <f t="shared" si="169"/>
        <v/>
      </c>
      <c r="LZ63" s="14" t="str">
        <f t="shared" si="170"/>
        <v/>
      </c>
      <c r="MA63" s="14" t="str">
        <f t="shared" si="171"/>
        <v/>
      </c>
      <c r="MB63" s="14" t="str">
        <f t="shared" si="172"/>
        <v/>
      </c>
      <c r="MC63" s="14" t="str">
        <f t="shared" si="173"/>
        <v/>
      </c>
      <c r="MD63" s="14" t="str">
        <f t="shared" si="174"/>
        <v/>
      </c>
      <c r="ME63" s="14" t="str">
        <f t="shared" si="175"/>
        <v/>
      </c>
      <c r="MF63" s="15"/>
      <c r="MI63" s="42"/>
      <c r="MJ63" s="42"/>
      <c r="MK63" s="42"/>
      <c r="ML63" s="52" t="str">
        <f t="shared" si="193"/>
        <v/>
      </c>
      <c r="MN63" s="18" t="s">
        <v>5</v>
      </c>
    </row>
    <row r="64" spans="1:352" s="16" customFormat="1" ht="25.5">
      <c r="A64" s="50">
        <v>55</v>
      </c>
      <c r="B64" s="51" t="str">
        <f t="shared" si="176"/>
        <v/>
      </c>
      <c r="C64" s="73"/>
      <c r="D64" s="76"/>
      <c r="E64" s="76"/>
      <c r="F64" s="76"/>
      <c r="G64" s="29"/>
      <c r="H64" s="28"/>
      <c r="I64" s="29"/>
      <c r="J64" s="29"/>
      <c r="K64" s="46"/>
      <c r="L64" s="29"/>
      <c r="M64" s="46"/>
      <c r="N64" s="46"/>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c r="EO64" s="28"/>
      <c r="EP64" s="28"/>
      <c r="EQ64" s="28"/>
      <c r="ER64" s="28"/>
      <c r="ES64" s="28"/>
      <c r="ET64" s="28"/>
      <c r="EU64" s="28"/>
      <c r="EV64" s="28"/>
      <c r="EW64" s="28"/>
      <c r="EX64" s="28"/>
      <c r="EY64" s="28"/>
      <c r="EZ64" s="28"/>
      <c r="FA64" s="28"/>
      <c r="FB64" s="28"/>
      <c r="FC64" s="28"/>
      <c r="FD64" s="28"/>
      <c r="FE64" s="28"/>
      <c r="FF64" s="28"/>
      <c r="FG64" s="28"/>
      <c r="FH64" s="28"/>
      <c r="FI64" s="28"/>
      <c r="FJ64" s="28"/>
      <c r="FK64" s="28"/>
      <c r="FL64" s="28"/>
      <c r="FM64" s="28"/>
      <c r="FN64" s="28"/>
      <c r="FO64" s="28"/>
      <c r="FP64" s="82"/>
      <c r="FQ64" s="80"/>
      <c r="FR64" s="14" t="str">
        <f t="shared" si="177"/>
        <v/>
      </c>
      <c r="FS64" s="14" t="str">
        <f t="shared" si="178"/>
        <v/>
      </c>
      <c r="FT64" s="14" t="str">
        <f t="shared" si="179"/>
        <v/>
      </c>
      <c r="FU64" s="14" t="str">
        <f t="shared" si="180"/>
        <v/>
      </c>
      <c r="FV64" s="14" t="str">
        <f t="shared" si="181"/>
        <v/>
      </c>
      <c r="FW64" s="14" t="str">
        <f t="shared" si="182"/>
        <v/>
      </c>
      <c r="FX64" s="14" t="str">
        <f t="shared" si="22"/>
        <v/>
      </c>
      <c r="FY64" s="14" t="str">
        <f t="shared" si="183"/>
        <v/>
      </c>
      <c r="FZ64" s="14" t="str">
        <f t="shared" si="184"/>
        <v/>
      </c>
      <c r="GA64" s="14" t="str">
        <f t="shared" si="185"/>
        <v/>
      </c>
      <c r="GB64" s="14" t="str">
        <f t="shared" si="186"/>
        <v/>
      </c>
      <c r="GC64" s="14" t="str">
        <f t="shared" si="187"/>
        <v/>
      </c>
      <c r="GD64" s="14" t="str">
        <f t="shared" si="23"/>
        <v/>
      </c>
      <c r="GE64" s="14" t="str">
        <f t="shared" si="24"/>
        <v/>
      </c>
      <c r="GF64" s="14" t="str">
        <f t="shared" si="188"/>
        <v/>
      </c>
      <c r="GG64" s="14" t="str">
        <f t="shared" si="189"/>
        <v/>
      </c>
      <c r="GH64" s="14" t="str">
        <f t="shared" si="190"/>
        <v/>
      </c>
      <c r="GI64" s="14" t="str">
        <f t="shared" si="191"/>
        <v/>
      </c>
      <c r="GJ64" s="14" t="str">
        <f t="shared" si="192"/>
        <v/>
      </c>
      <c r="GK64" s="14" t="str">
        <f t="shared" si="25"/>
        <v/>
      </c>
      <c r="GL64" s="14" t="str">
        <f t="shared" si="26"/>
        <v/>
      </c>
      <c r="GM64" s="14" t="str">
        <f t="shared" si="27"/>
        <v/>
      </c>
      <c r="GN64" s="14" t="str">
        <f t="shared" si="28"/>
        <v/>
      </c>
      <c r="GO64" s="14" t="str">
        <f t="shared" si="29"/>
        <v/>
      </c>
      <c r="GP64" s="14" t="str">
        <f t="shared" si="30"/>
        <v/>
      </c>
      <c r="GQ64" s="14" t="str">
        <f t="shared" si="31"/>
        <v/>
      </c>
      <c r="GR64" s="14" t="str">
        <f t="shared" si="32"/>
        <v/>
      </c>
      <c r="GS64" s="14" t="str">
        <f t="shared" si="33"/>
        <v/>
      </c>
      <c r="GT64" s="14" t="str">
        <f t="shared" si="34"/>
        <v/>
      </c>
      <c r="GU64" s="14" t="str">
        <f t="shared" si="35"/>
        <v/>
      </c>
      <c r="GV64" s="14" t="str">
        <f t="shared" si="36"/>
        <v/>
      </c>
      <c r="GW64" s="14" t="str">
        <f t="shared" si="37"/>
        <v/>
      </c>
      <c r="GX64" s="14" t="str">
        <f t="shared" si="38"/>
        <v/>
      </c>
      <c r="GY64" s="14" t="str">
        <f t="shared" si="39"/>
        <v/>
      </c>
      <c r="GZ64" s="14" t="str">
        <f t="shared" si="40"/>
        <v/>
      </c>
      <c r="HA64" s="14" t="str">
        <f t="shared" si="41"/>
        <v/>
      </c>
      <c r="HB64" s="14" t="str">
        <f t="shared" si="42"/>
        <v/>
      </c>
      <c r="HC64" s="14" t="str">
        <f t="shared" si="43"/>
        <v/>
      </c>
      <c r="HD64" s="14" t="str">
        <f t="shared" si="44"/>
        <v/>
      </c>
      <c r="HE64" s="14" t="str">
        <f t="shared" si="45"/>
        <v/>
      </c>
      <c r="HF64" s="14" t="str">
        <f t="shared" si="46"/>
        <v/>
      </c>
      <c r="HG64" s="14" t="str">
        <f t="shared" si="47"/>
        <v/>
      </c>
      <c r="HH64" s="14" t="str">
        <f t="shared" si="48"/>
        <v/>
      </c>
      <c r="HI64" s="14" t="str">
        <f t="shared" si="49"/>
        <v/>
      </c>
      <c r="HJ64" s="14" t="str">
        <f t="shared" si="50"/>
        <v/>
      </c>
      <c r="HK64" s="14" t="str">
        <f t="shared" si="51"/>
        <v/>
      </c>
      <c r="HL64" s="14" t="str">
        <f t="shared" si="52"/>
        <v/>
      </c>
      <c r="HM64" s="14" t="str">
        <f t="shared" si="53"/>
        <v/>
      </c>
      <c r="HN64" s="14" t="str">
        <f t="shared" si="54"/>
        <v/>
      </c>
      <c r="HO64" s="14" t="str">
        <f t="shared" si="55"/>
        <v/>
      </c>
      <c r="HP64" s="14" t="str">
        <f t="shared" si="56"/>
        <v/>
      </c>
      <c r="HQ64" s="14" t="str">
        <f t="shared" si="57"/>
        <v/>
      </c>
      <c r="HR64" s="14" t="str">
        <f t="shared" si="58"/>
        <v/>
      </c>
      <c r="HS64" s="14" t="str">
        <f t="shared" si="59"/>
        <v/>
      </c>
      <c r="HT64" s="14" t="str">
        <f t="shared" si="60"/>
        <v/>
      </c>
      <c r="HU64" s="14" t="str">
        <f t="shared" si="61"/>
        <v/>
      </c>
      <c r="HV64" s="14" t="str">
        <f t="shared" si="62"/>
        <v/>
      </c>
      <c r="HW64" s="14" t="str">
        <f t="shared" si="63"/>
        <v/>
      </c>
      <c r="HX64" s="14" t="str">
        <f t="shared" si="64"/>
        <v/>
      </c>
      <c r="HY64" s="14" t="str">
        <f t="shared" si="65"/>
        <v/>
      </c>
      <c r="HZ64" s="14" t="str">
        <f t="shared" si="66"/>
        <v/>
      </c>
      <c r="IA64" s="14" t="str">
        <f t="shared" si="67"/>
        <v/>
      </c>
      <c r="IB64" s="14" t="str">
        <f t="shared" si="68"/>
        <v/>
      </c>
      <c r="IC64" s="14" t="str">
        <f t="shared" si="69"/>
        <v/>
      </c>
      <c r="ID64" s="14" t="str">
        <f t="shared" si="70"/>
        <v/>
      </c>
      <c r="IE64" s="14" t="str">
        <f t="shared" si="71"/>
        <v/>
      </c>
      <c r="IF64" s="14" t="str">
        <f t="shared" si="72"/>
        <v/>
      </c>
      <c r="IG64" s="14" t="str">
        <f t="shared" si="73"/>
        <v/>
      </c>
      <c r="IH64" s="14" t="str">
        <f t="shared" si="74"/>
        <v/>
      </c>
      <c r="II64" s="14" t="str">
        <f t="shared" si="75"/>
        <v/>
      </c>
      <c r="IJ64" s="14" t="str">
        <f t="shared" si="76"/>
        <v/>
      </c>
      <c r="IK64" s="14" t="str">
        <f t="shared" si="77"/>
        <v/>
      </c>
      <c r="IL64" s="14" t="str">
        <f t="shared" si="78"/>
        <v/>
      </c>
      <c r="IM64" s="14" t="str">
        <f t="shared" si="79"/>
        <v/>
      </c>
      <c r="IN64" s="14" t="str">
        <f t="shared" si="80"/>
        <v/>
      </c>
      <c r="IO64" s="14" t="str">
        <f t="shared" si="81"/>
        <v/>
      </c>
      <c r="IP64" s="14" t="str">
        <f t="shared" si="82"/>
        <v/>
      </c>
      <c r="IQ64" s="14" t="str">
        <f t="shared" si="83"/>
        <v/>
      </c>
      <c r="IR64" s="14" t="str">
        <f t="shared" si="84"/>
        <v/>
      </c>
      <c r="IS64" s="14" t="str">
        <f t="shared" si="85"/>
        <v/>
      </c>
      <c r="IT64" s="14" t="str">
        <f t="shared" si="86"/>
        <v/>
      </c>
      <c r="IU64" s="14" t="str">
        <f t="shared" si="87"/>
        <v/>
      </c>
      <c r="IV64" s="14" t="str">
        <f t="shared" si="88"/>
        <v/>
      </c>
      <c r="IW64" s="14" t="str">
        <f t="shared" si="89"/>
        <v/>
      </c>
      <c r="IX64" s="14" t="str">
        <f t="shared" si="90"/>
        <v/>
      </c>
      <c r="IY64" s="14" t="str">
        <f t="shared" si="91"/>
        <v/>
      </c>
      <c r="IZ64" s="14" t="str">
        <f t="shared" si="92"/>
        <v/>
      </c>
      <c r="JA64" s="14" t="str">
        <f t="shared" si="93"/>
        <v/>
      </c>
      <c r="JB64" s="14" t="str">
        <f t="shared" si="94"/>
        <v/>
      </c>
      <c r="JC64" s="14" t="str">
        <f t="shared" si="95"/>
        <v/>
      </c>
      <c r="JD64" s="14" t="str">
        <f t="shared" si="96"/>
        <v/>
      </c>
      <c r="JE64" s="14" t="str">
        <f t="shared" si="97"/>
        <v/>
      </c>
      <c r="JF64" s="14" t="str">
        <f t="shared" si="98"/>
        <v/>
      </c>
      <c r="JG64" s="14" t="str">
        <f t="shared" si="99"/>
        <v/>
      </c>
      <c r="JH64" s="14" t="str">
        <f t="shared" si="100"/>
        <v/>
      </c>
      <c r="JI64" s="14" t="str">
        <f t="shared" si="101"/>
        <v/>
      </c>
      <c r="JJ64" s="14" t="str">
        <f t="shared" si="102"/>
        <v/>
      </c>
      <c r="JK64" s="14" t="str">
        <f t="shared" si="103"/>
        <v/>
      </c>
      <c r="JL64" s="14" t="str">
        <f t="shared" si="104"/>
        <v/>
      </c>
      <c r="JM64" s="14" t="str">
        <f t="shared" si="105"/>
        <v/>
      </c>
      <c r="JN64" s="14" t="str">
        <f t="shared" si="106"/>
        <v/>
      </c>
      <c r="JO64" s="14" t="str">
        <f t="shared" si="107"/>
        <v/>
      </c>
      <c r="JP64" s="14" t="str">
        <f t="shared" si="108"/>
        <v/>
      </c>
      <c r="JQ64" s="14" t="str">
        <f t="shared" si="109"/>
        <v/>
      </c>
      <c r="JR64" s="14" t="str">
        <f t="shared" si="110"/>
        <v/>
      </c>
      <c r="JS64" s="14" t="str">
        <f t="shared" si="111"/>
        <v/>
      </c>
      <c r="JT64" s="14" t="str">
        <f t="shared" si="112"/>
        <v/>
      </c>
      <c r="JU64" s="14" t="str">
        <f t="shared" si="113"/>
        <v/>
      </c>
      <c r="JV64" s="14" t="str">
        <f t="shared" si="114"/>
        <v/>
      </c>
      <c r="JW64" s="14" t="str">
        <f t="shared" si="115"/>
        <v/>
      </c>
      <c r="JX64" s="14" t="str">
        <f t="shared" si="116"/>
        <v/>
      </c>
      <c r="JY64" s="14" t="str">
        <f t="shared" si="117"/>
        <v/>
      </c>
      <c r="JZ64" s="14" t="str">
        <f t="shared" si="118"/>
        <v/>
      </c>
      <c r="KA64" s="14" t="str">
        <f t="shared" si="119"/>
        <v/>
      </c>
      <c r="KB64" s="14" t="str">
        <f t="shared" si="120"/>
        <v/>
      </c>
      <c r="KC64" s="14" t="str">
        <f t="shared" si="121"/>
        <v/>
      </c>
      <c r="KD64" s="14" t="str">
        <f t="shared" si="122"/>
        <v/>
      </c>
      <c r="KE64" s="14" t="str">
        <f t="shared" si="123"/>
        <v/>
      </c>
      <c r="KF64" s="14" t="str">
        <f t="shared" si="124"/>
        <v/>
      </c>
      <c r="KG64" s="14" t="str">
        <f t="shared" si="125"/>
        <v/>
      </c>
      <c r="KH64" s="14" t="str">
        <f t="shared" si="126"/>
        <v/>
      </c>
      <c r="KI64" s="14" t="str">
        <f t="shared" si="127"/>
        <v/>
      </c>
      <c r="KJ64" s="14" t="str">
        <f t="shared" si="128"/>
        <v/>
      </c>
      <c r="KK64" s="14" t="str">
        <f t="shared" si="129"/>
        <v/>
      </c>
      <c r="KL64" s="14" t="str">
        <f t="shared" si="130"/>
        <v/>
      </c>
      <c r="KM64" s="14" t="str">
        <f t="shared" si="131"/>
        <v/>
      </c>
      <c r="KN64" s="14" t="str">
        <f t="shared" si="132"/>
        <v/>
      </c>
      <c r="KO64" s="14" t="str">
        <f t="shared" si="133"/>
        <v/>
      </c>
      <c r="KP64" s="14" t="str">
        <f t="shared" si="134"/>
        <v/>
      </c>
      <c r="KQ64" s="14" t="str">
        <f t="shared" si="135"/>
        <v/>
      </c>
      <c r="KR64" s="14" t="str">
        <f t="shared" si="136"/>
        <v/>
      </c>
      <c r="KS64" s="14" t="str">
        <f t="shared" si="137"/>
        <v/>
      </c>
      <c r="KT64" s="14" t="str">
        <f t="shared" si="138"/>
        <v/>
      </c>
      <c r="KU64" s="14" t="str">
        <f t="shared" si="139"/>
        <v/>
      </c>
      <c r="KV64" s="14" t="str">
        <f t="shared" si="140"/>
        <v/>
      </c>
      <c r="KW64" s="14" t="str">
        <f t="shared" si="141"/>
        <v/>
      </c>
      <c r="KX64" s="14" t="str">
        <f t="shared" si="142"/>
        <v/>
      </c>
      <c r="KY64" s="14" t="str">
        <f t="shared" si="143"/>
        <v/>
      </c>
      <c r="KZ64" s="14" t="str">
        <f t="shared" si="144"/>
        <v/>
      </c>
      <c r="LA64" s="14" t="str">
        <f t="shared" si="145"/>
        <v/>
      </c>
      <c r="LB64" s="14" t="str">
        <f t="shared" si="146"/>
        <v/>
      </c>
      <c r="LC64" s="14" t="str">
        <f t="shared" si="147"/>
        <v/>
      </c>
      <c r="LD64" s="14" t="str">
        <f t="shared" si="148"/>
        <v/>
      </c>
      <c r="LE64" s="14" t="str">
        <f t="shared" si="149"/>
        <v/>
      </c>
      <c r="LF64" s="14" t="str">
        <f t="shared" si="150"/>
        <v/>
      </c>
      <c r="LG64" s="14" t="str">
        <f t="shared" si="151"/>
        <v/>
      </c>
      <c r="LH64" s="14" t="str">
        <f t="shared" si="152"/>
        <v/>
      </c>
      <c r="LI64" s="14" t="str">
        <f t="shared" si="153"/>
        <v/>
      </c>
      <c r="LJ64" s="14" t="str">
        <f t="shared" si="154"/>
        <v/>
      </c>
      <c r="LK64" s="14" t="str">
        <f t="shared" si="155"/>
        <v/>
      </c>
      <c r="LL64" s="14" t="str">
        <f t="shared" si="156"/>
        <v/>
      </c>
      <c r="LM64" s="14" t="str">
        <f t="shared" si="157"/>
        <v/>
      </c>
      <c r="LN64" s="14" t="str">
        <f t="shared" si="158"/>
        <v/>
      </c>
      <c r="LO64" s="14" t="str">
        <f t="shared" si="159"/>
        <v/>
      </c>
      <c r="LP64" s="14" t="str">
        <f t="shared" si="160"/>
        <v/>
      </c>
      <c r="LQ64" s="14" t="str">
        <f t="shared" si="161"/>
        <v/>
      </c>
      <c r="LR64" s="14" t="str">
        <f t="shared" si="162"/>
        <v/>
      </c>
      <c r="LS64" s="14" t="str">
        <f t="shared" si="163"/>
        <v/>
      </c>
      <c r="LT64" s="14" t="str">
        <f t="shared" si="164"/>
        <v/>
      </c>
      <c r="LU64" s="14" t="str">
        <f t="shared" si="165"/>
        <v/>
      </c>
      <c r="LV64" s="14" t="str">
        <f t="shared" si="166"/>
        <v/>
      </c>
      <c r="LW64" s="14" t="str">
        <f t="shared" si="167"/>
        <v/>
      </c>
      <c r="LX64" s="14" t="str">
        <f t="shared" si="168"/>
        <v/>
      </c>
      <c r="LY64" s="14" t="str">
        <f t="shared" si="169"/>
        <v/>
      </c>
      <c r="LZ64" s="14" t="str">
        <f t="shared" si="170"/>
        <v/>
      </c>
      <c r="MA64" s="14" t="str">
        <f t="shared" si="171"/>
        <v/>
      </c>
      <c r="MB64" s="14" t="str">
        <f t="shared" si="172"/>
        <v/>
      </c>
      <c r="MC64" s="14" t="str">
        <f t="shared" si="173"/>
        <v/>
      </c>
      <c r="MD64" s="14" t="str">
        <f t="shared" si="174"/>
        <v/>
      </c>
      <c r="ME64" s="14" t="str">
        <f t="shared" si="175"/>
        <v/>
      </c>
      <c r="MF64" s="15"/>
      <c r="MI64" s="42"/>
      <c r="MJ64" s="42"/>
      <c r="MK64" s="42"/>
      <c r="ML64" s="52" t="str">
        <f t="shared" si="193"/>
        <v/>
      </c>
      <c r="MN64" s="18" t="s">
        <v>5</v>
      </c>
    </row>
    <row r="65" spans="1:352" s="16" customFormat="1" ht="25.5">
      <c r="A65" s="50">
        <v>56</v>
      </c>
      <c r="B65" s="51" t="str">
        <f t="shared" si="176"/>
        <v/>
      </c>
      <c r="C65" s="73"/>
      <c r="D65" s="76"/>
      <c r="E65" s="76"/>
      <c r="F65" s="76"/>
      <c r="G65" s="29"/>
      <c r="H65" s="28"/>
      <c r="I65" s="29"/>
      <c r="J65" s="29"/>
      <c r="K65" s="46"/>
      <c r="L65" s="29"/>
      <c r="M65" s="46"/>
      <c r="N65" s="46"/>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c r="EO65" s="28"/>
      <c r="EP65" s="28"/>
      <c r="EQ65" s="28"/>
      <c r="ER65" s="28"/>
      <c r="ES65" s="28"/>
      <c r="ET65" s="28"/>
      <c r="EU65" s="28"/>
      <c r="EV65" s="28"/>
      <c r="EW65" s="28"/>
      <c r="EX65" s="28"/>
      <c r="EY65" s="28"/>
      <c r="EZ65" s="28"/>
      <c r="FA65" s="28"/>
      <c r="FB65" s="28"/>
      <c r="FC65" s="28"/>
      <c r="FD65" s="28"/>
      <c r="FE65" s="28"/>
      <c r="FF65" s="28"/>
      <c r="FG65" s="28"/>
      <c r="FH65" s="28"/>
      <c r="FI65" s="28"/>
      <c r="FJ65" s="28"/>
      <c r="FK65" s="28"/>
      <c r="FL65" s="28"/>
      <c r="FM65" s="28"/>
      <c r="FN65" s="28"/>
      <c r="FO65" s="28"/>
      <c r="FP65" s="82"/>
      <c r="FQ65" s="80"/>
      <c r="FR65" s="14" t="str">
        <f t="shared" si="177"/>
        <v/>
      </c>
      <c r="FS65" s="14" t="str">
        <f t="shared" si="178"/>
        <v/>
      </c>
      <c r="FT65" s="14" t="str">
        <f t="shared" si="179"/>
        <v/>
      </c>
      <c r="FU65" s="14" t="str">
        <f t="shared" si="180"/>
        <v/>
      </c>
      <c r="FV65" s="14" t="str">
        <f t="shared" si="181"/>
        <v/>
      </c>
      <c r="FW65" s="14" t="str">
        <f t="shared" si="182"/>
        <v/>
      </c>
      <c r="FX65" s="14" t="str">
        <f t="shared" si="22"/>
        <v/>
      </c>
      <c r="FY65" s="14" t="str">
        <f t="shared" si="183"/>
        <v/>
      </c>
      <c r="FZ65" s="14" t="str">
        <f t="shared" si="184"/>
        <v/>
      </c>
      <c r="GA65" s="14" t="str">
        <f t="shared" si="185"/>
        <v/>
      </c>
      <c r="GB65" s="14" t="str">
        <f t="shared" si="186"/>
        <v/>
      </c>
      <c r="GC65" s="14" t="str">
        <f t="shared" si="187"/>
        <v/>
      </c>
      <c r="GD65" s="14" t="str">
        <f t="shared" si="23"/>
        <v/>
      </c>
      <c r="GE65" s="14" t="str">
        <f t="shared" si="24"/>
        <v/>
      </c>
      <c r="GF65" s="14" t="str">
        <f t="shared" si="188"/>
        <v/>
      </c>
      <c r="GG65" s="14" t="str">
        <f t="shared" si="189"/>
        <v/>
      </c>
      <c r="GH65" s="14" t="str">
        <f t="shared" si="190"/>
        <v/>
      </c>
      <c r="GI65" s="14" t="str">
        <f t="shared" si="191"/>
        <v/>
      </c>
      <c r="GJ65" s="14" t="str">
        <f t="shared" si="192"/>
        <v/>
      </c>
      <c r="GK65" s="14" t="str">
        <f t="shared" si="25"/>
        <v/>
      </c>
      <c r="GL65" s="14" t="str">
        <f t="shared" si="26"/>
        <v/>
      </c>
      <c r="GM65" s="14" t="str">
        <f t="shared" si="27"/>
        <v/>
      </c>
      <c r="GN65" s="14" t="str">
        <f t="shared" si="28"/>
        <v/>
      </c>
      <c r="GO65" s="14" t="str">
        <f t="shared" si="29"/>
        <v/>
      </c>
      <c r="GP65" s="14" t="str">
        <f t="shared" si="30"/>
        <v/>
      </c>
      <c r="GQ65" s="14" t="str">
        <f t="shared" si="31"/>
        <v/>
      </c>
      <c r="GR65" s="14" t="str">
        <f t="shared" si="32"/>
        <v/>
      </c>
      <c r="GS65" s="14" t="str">
        <f t="shared" si="33"/>
        <v/>
      </c>
      <c r="GT65" s="14" t="str">
        <f t="shared" si="34"/>
        <v/>
      </c>
      <c r="GU65" s="14" t="str">
        <f t="shared" si="35"/>
        <v/>
      </c>
      <c r="GV65" s="14" t="str">
        <f t="shared" si="36"/>
        <v/>
      </c>
      <c r="GW65" s="14" t="str">
        <f t="shared" si="37"/>
        <v/>
      </c>
      <c r="GX65" s="14" t="str">
        <f t="shared" si="38"/>
        <v/>
      </c>
      <c r="GY65" s="14" t="str">
        <f t="shared" si="39"/>
        <v/>
      </c>
      <c r="GZ65" s="14" t="str">
        <f t="shared" si="40"/>
        <v/>
      </c>
      <c r="HA65" s="14" t="str">
        <f t="shared" si="41"/>
        <v/>
      </c>
      <c r="HB65" s="14" t="str">
        <f t="shared" si="42"/>
        <v/>
      </c>
      <c r="HC65" s="14" t="str">
        <f t="shared" si="43"/>
        <v/>
      </c>
      <c r="HD65" s="14" t="str">
        <f t="shared" si="44"/>
        <v/>
      </c>
      <c r="HE65" s="14" t="str">
        <f t="shared" si="45"/>
        <v/>
      </c>
      <c r="HF65" s="14" t="str">
        <f t="shared" si="46"/>
        <v/>
      </c>
      <c r="HG65" s="14" t="str">
        <f t="shared" si="47"/>
        <v/>
      </c>
      <c r="HH65" s="14" t="str">
        <f t="shared" si="48"/>
        <v/>
      </c>
      <c r="HI65" s="14" t="str">
        <f t="shared" si="49"/>
        <v/>
      </c>
      <c r="HJ65" s="14" t="str">
        <f t="shared" si="50"/>
        <v/>
      </c>
      <c r="HK65" s="14" t="str">
        <f t="shared" si="51"/>
        <v/>
      </c>
      <c r="HL65" s="14" t="str">
        <f t="shared" si="52"/>
        <v/>
      </c>
      <c r="HM65" s="14" t="str">
        <f t="shared" si="53"/>
        <v/>
      </c>
      <c r="HN65" s="14" t="str">
        <f t="shared" si="54"/>
        <v/>
      </c>
      <c r="HO65" s="14" t="str">
        <f t="shared" si="55"/>
        <v/>
      </c>
      <c r="HP65" s="14" t="str">
        <f t="shared" si="56"/>
        <v/>
      </c>
      <c r="HQ65" s="14" t="str">
        <f t="shared" si="57"/>
        <v/>
      </c>
      <c r="HR65" s="14" t="str">
        <f t="shared" si="58"/>
        <v/>
      </c>
      <c r="HS65" s="14" t="str">
        <f t="shared" si="59"/>
        <v/>
      </c>
      <c r="HT65" s="14" t="str">
        <f t="shared" si="60"/>
        <v/>
      </c>
      <c r="HU65" s="14" t="str">
        <f t="shared" si="61"/>
        <v/>
      </c>
      <c r="HV65" s="14" t="str">
        <f t="shared" si="62"/>
        <v/>
      </c>
      <c r="HW65" s="14" t="str">
        <f t="shared" si="63"/>
        <v/>
      </c>
      <c r="HX65" s="14" t="str">
        <f t="shared" si="64"/>
        <v/>
      </c>
      <c r="HY65" s="14" t="str">
        <f t="shared" si="65"/>
        <v/>
      </c>
      <c r="HZ65" s="14" t="str">
        <f t="shared" si="66"/>
        <v/>
      </c>
      <c r="IA65" s="14" t="str">
        <f t="shared" si="67"/>
        <v/>
      </c>
      <c r="IB65" s="14" t="str">
        <f t="shared" si="68"/>
        <v/>
      </c>
      <c r="IC65" s="14" t="str">
        <f t="shared" si="69"/>
        <v/>
      </c>
      <c r="ID65" s="14" t="str">
        <f t="shared" si="70"/>
        <v/>
      </c>
      <c r="IE65" s="14" t="str">
        <f t="shared" si="71"/>
        <v/>
      </c>
      <c r="IF65" s="14" t="str">
        <f t="shared" si="72"/>
        <v/>
      </c>
      <c r="IG65" s="14" t="str">
        <f t="shared" si="73"/>
        <v/>
      </c>
      <c r="IH65" s="14" t="str">
        <f t="shared" si="74"/>
        <v/>
      </c>
      <c r="II65" s="14" t="str">
        <f t="shared" si="75"/>
        <v/>
      </c>
      <c r="IJ65" s="14" t="str">
        <f t="shared" si="76"/>
        <v/>
      </c>
      <c r="IK65" s="14" t="str">
        <f t="shared" si="77"/>
        <v/>
      </c>
      <c r="IL65" s="14" t="str">
        <f t="shared" si="78"/>
        <v/>
      </c>
      <c r="IM65" s="14" t="str">
        <f t="shared" si="79"/>
        <v/>
      </c>
      <c r="IN65" s="14" t="str">
        <f t="shared" si="80"/>
        <v/>
      </c>
      <c r="IO65" s="14" t="str">
        <f t="shared" si="81"/>
        <v/>
      </c>
      <c r="IP65" s="14" t="str">
        <f t="shared" si="82"/>
        <v/>
      </c>
      <c r="IQ65" s="14" t="str">
        <f t="shared" si="83"/>
        <v/>
      </c>
      <c r="IR65" s="14" t="str">
        <f t="shared" si="84"/>
        <v/>
      </c>
      <c r="IS65" s="14" t="str">
        <f t="shared" si="85"/>
        <v/>
      </c>
      <c r="IT65" s="14" t="str">
        <f t="shared" si="86"/>
        <v/>
      </c>
      <c r="IU65" s="14" t="str">
        <f t="shared" si="87"/>
        <v/>
      </c>
      <c r="IV65" s="14" t="str">
        <f t="shared" si="88"/>
        <v/>
      </c>
      <c r="IW65" s="14" t="str">
        <f t="shared" si="89"/>
        <v/>
      </c>
      <c r="IX65" s="14" t="str">
        <f t="shared" si="90"/>
        <v/>
      </c>
      <c r="IY65" s="14" t="str">
        <f t="shared" si="91"/>
        <v/>
      </c>
      <c r="IZ65" s="14" t="str">
        <f t="shared" si="92"/>
        <v/>
      </c>
      <c r="JA65" s="14" t="str">
        <f t="shared" si="93"/>
        <v/>
      </c>
      <c r="JB65" s="14" t="str">
        <f t="shared" si="94"/>
        <v/>
      </c>
      <c r="JC65" s="14" t="str">
        <f t="shared" si="95"/>
        <v/>
      </c>
      <c r="JD65" s="14" t="str">
        <f t="shared" si="96"/>
        <v/>
      </c>
      <c r="JE65" s="14" t="str">
        <f t="shared" si="97"/>
        <v/>
      </c>
      <c r="JF65" s="14" t="str">
        <f t="shared" si="98"/>
        <v/>
      </c>
      <c r="JG65" s="14" t="str">
        <f t="shared" si="99"/>
        <v/>
      </c>
      <c r="JH65" s="14" t="str">
        <f t="shared" si="100"/>
        <v/>
      </c>
      <c r="JI65" s="14" t="str">
        <f t="shared" si="101"/>
        <v/>
      </c>
      <c r="JJ65" s="14" t="str">
        <f t="shared" si="102"/>
        <v/>
      </c>
      <c r="JK65" s="14" t="str">
        <f t="shared" si="103"/>
        <v/>
      </c>
      <c r="JL65" s="14" t="str">
        <f t="shared" si="104"/>
        <v/>
      </c>
      <c r="JM65" s="14" t="str">
        <f t="shared" si="105"/>
        <v/>
      </c>
      <c r="JN65" s="14" t="str">
        <f t="shared" si="106"/>
        <v/>
      </c>
      <c r="JO65" s="14" t="str">
        <f t="shared" si="107"/>
        <v/>
      </c>
      <c r="JP65" s="14" t="str">
        <f t="shared" si="108"/>
        <v/>
      </c>
      <c r="JQ65" s="14" t="str">
        <f t="shared" si="109"/>
        <v/>
      </c>
      <c r="JR65" s="14" t="str">
        <f t="shared" si="110"/>
        <v/>
      </c>
      <c r="JS65" s="14" t="str">
        <f t="shared" si="111"/>
        <v/>
      </c>
      <c r="JT65" s="14" t="str">
        <f t="shared" si="112"/>
        <v/>
      </c>
      <c r="JU65" s="14" t="str">
        <f t="shared" si="113"/>
        <v/>
      </c>
      <c r="JV65" s="14" t="str">
        <f t="shared" si="114"/>
        <v/>
      </c>
      <c r="JW65" s="14" t="str">
        <f t="shared" si="115"/>
        <v/>
      </c>
      <c r="JX65" s="14" t="str">
        <f t="shared" si="116"/>
        <v/>
      </c>
      <c r="JY65" s="14" t="str">
        <f t="shared" si="117"/>
        <v/>
      </c>
      <c r="JZ65" s="14" t="str">
        <f t="shared" si="118"/>
        <v/>
      </c>
      <c r="KA65" s="14" t="str">
        <f t="shared" si="119"/>
        <v/>
      </c>
      <c r="KB65" s="14" t="str">
        <f t="shared" si="120"/>
        <v/>
      </c>
      <c r="KC65" s="14" t="str">
        <f t="shared" si="121"/>
        <v/>
      </c>
      <c r="KD65" s="14" t="str">
        <f t="shared" si="122"/>
        <v/>
      </c>
      <c r="KE65" s="14" t="str">
        <f t="shared" si="123"/>
        <v/>
      </c>
      <c r="KF65" s="14" t="str">
        <f t="shared" si="124"/>
        <v/>
      </c>
      <c r="KG65" s="14" t="str">
        <f t="shared" si="125"/>
        <v/>
      </c>
      <c r="KH65" s="14" t="str">
        <f t="shared" si="126"/>
        <v/>
      </c>
      <c r="KI65" s="14" t="str">
        <f t="shared" si="127"/>
        <v/>
      </c>
      <c r="KJ65" s="14" t="str">
        <f t="shared" si="128"/>
        <v/>
      </c>
      <c r="KK65" s="14" t="str">
        <f t="shared" si="129"/>
        <v/>
      </c>
      <c r="KL65" s="14" t="str">
        <f t="shared" si="130"/>
        <v/>
      </c>
      <c r="KM65" s="14" t="str">
        <f t="shared" si="131"/>
        <v/>
      </c>
      <c r="KN65" s="14" t="str">
        <f t="shared" si="132"/>
        <v/>
      </c>
      <c r="KO65" s="14" t="str">
        <f t="shared" si="133"/>
        <v/>
      </c>
      <c r="KP65" s="14" t="str">
        <f t="shared" si="134"/>
        <v/>
      </c>
      <c r="KQ65" s="14" t="str">
        <f t="shared" si="135"/>
        <v/>
      </c>
      <c r="KR65" s="14" t="str">
        <f t="shared" si="136"/>
        <v/>
      </c>
      <c r="KS65" s="14" t="str">
        <f t="shared" si="137"/>
        <v/>
      </c>
      <c r="KT65" s="14" t="str">
        <f t="shared" si="138"/>
        <v/>
      </c>
      <c r="KU65" s="14" t="str">
        <f t="shared" si="139"/>
        <v/>
      </c>
      <c r="KV65" s="14" t="str">
        <f t="shared" si="140"/>
        <v/>
      </c>
      <c r="KW65" s="14" t="str">
        <f t="shared" si="141"/>
        <v/>
      </c>
      <c r="KX65" s="14" t="str">
        <f t="shared" si="142"/>
        <v/>
      </c>
      <c r="KY65" s="14" t="str">
        <f t="shared" si="143"/>
        <v/>
      </c>
      <c r="KZ65" s="14" t="str">
        <f t="shared" si="144"/>
        <v/>
      </c>
      <c r="LA65" s="14" t="str">
        <f t="shared" si="145"/>
        <v/>
      </c>
      <c r="LB65" s="14" t="str">
        <f t="shared" si="146"/>
        <v/>
      </c>
      <c r="LC65" s="14" t="str">
        <f t="shared" si="147"/>
        <v/>
      </c>
      <c r="LD65" s="14" t="str">
        <f t="shared" si="148"/>
        <v/>
      </c>
      <c r="LE65" s="14" t="str">
        <f t="shared" si="149"/>
        <v/>
      </c>
      <c r="LF65" s="14" t="str">
        <f t="shared" si="150"/>
        <v/>
      </c>
      <c r="LG65" s="14" t="str">
        <f t="shared" si="151"/>
        <v/>
      </c>
      <c r="LH65" s="14" t="str">
        <f t="shared" si="152"/>
        <v/>
      </c>
      <c r="LI65" s="14" t="str">
        <f t="shared" si="153"/>
        <v/>
      </c>
      <c r="LJ65" s="14" t="str">
        <f t="shared" si="154"/>
        <v/>
      </c>
      <c r="LK65" s="14" t="str">
        <f t="shared" si="155"/>
        <v/>
      </c>
      <c r="LL65" s="14" t="str">
        <f t="shared" si="156"/>
        <v/>
      </c>
      <c r="LM65" s="14" t="str">
        <f t="shared" si="157"/>
        <v/>
      </c>
      <c r="LN65" s="14" t="str">
        <f t="shared" si="158"/>
        <v/>
      </c>
      <c r="LO65" s="14" t="str">
        <f t="shared" si="159"/>
        <v/>
      </c>
      <c r="LP65" s="14" t="str">
        <f t="shared" si="160"/>
        <v/>
      </c>
      <c r="LQ65" s="14" t="str">
        <f t="shared" si="161"/>
        <v/>
      </c>
      <c r="LR65" s="14" t="str">
        <f t="shared" si="162"/>
        <v/>
      </c>
      <c r="LS65" s="14" t="str">
        <f t="shared" si="163"/>
        <v/>
      </c>
      <c r="LT65" s="14" t="str">
        <f t="shared" si="164"/>
        <v/>
      </c>
      <c r="LU65" s="14" t="str">
        <f t="shared" si="165"/>
        <v/>
      </c>
      <c r="LV65" s="14" t="str">
        <f t="shared" si="166"/>
        <v/>
      </c>
      <c r="LW65" s="14" t="str">
        <f t="shared" si="167"/>
        <v/>
      </c>
      <c r="LX65" s="14" t="str">
        <f t="shared" si="168"/>
        <v/>
      </c>
      <c r="LY65" s="14" t="str">
        <f t="shared" si="169"/>
        <v/>
      </c>
      <c r="LZ65" s="14" t="str">
        <f t="shared" si="170"/>
        <v/>
      </c>
      <c r="MA65" s="14" t="str">
        <f t="shared" si="171"/>
        <v/>
      </c>
      <c r="MB65" s="14" t="str">
        <f t="shared" si="172"/>
        <v/>
      </c>
      <c r="MC65" s="14" t="str">
        <f t="shared" si="173"/>
        <v/>
      </c>
      <c r="MD65" s="14" t="str">
        <f t="shared" si="174"/>
        <v/>
      </c>
      <c r="ME65" s="14" t="str">
        <f t="shared" si="175"/>
        <v/>
      </c>
      <c r="MF65" s="15"/>
      <c r="MI65" s="43"/>
      <c r="MJ65" s="42"/>
      <c r="MK65" s="42"/>
      <c r="ML65" s="52" t="str">
        <f t="shared" si="193"/>
        <v/>
      </c>
      <c r="MN65" s="18" t="s">
        <v>5</v>
      </c>
    </row>
    <row r="66" spans="1:352" s="16" customFormat="1" ht="25.5">
      <c r="A66" s="50">
        <v>57</v>
      </c>
      <c r="B66" s="51" t="str">
        <f t="shared" si="176"/>
        <v/>
      </c>
      <c r="C66" s="73"/>
      <c r="D66" s="76"/>
      <c r="E66" s="76"/>
      <c r="F66" s="76"/>
      <c r="G66" s="29"/>
      <c r="H66" s="28"/>
      <c r="I66" s="29"/>
      <c r="J66" s="29"/>
      <c r="K66" s="46"/>
      <c r="L66" s="29"/>
      <c r="M66" s="46"/>
      <c r="N66" s="46"/>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8"/>
      <c r="EZ66" s="28"/>
      <c r="FA66" s="28"/>
      <c r="FB66" s="28"/>
      <c r="FC66" s="28"/>
      <c r="FD66" s="28"/>
      <c r="FE66" s="28"/>
      <c r="FF66" s="28"/>
      <c r="FG66" s="28"/>
      <c r="FH66" s="28"/>
      <c r="FI66" s="28"/>
      <c r="FJ66" s="28"/>
      <c r="FK66" s="28"/>
      <c r="FL66" s="28"/>
      <c r="FM66" s="28"/>
      <c r="FN66" s="28"/>
      <c r="FO66" s="28"/>
      <c r="FP66" s="82"/>
      <c r="FQ66" s="80"/>
      <c r="FR66" s="14" t="str">
        <f t="shared" si="177"/>
        <v/>
      </c>
      <c r="FS66" s="14" t="str">
        <f t="shared" si="178"/>
        <v/>
      </c>
      <c r="FT66" s="14" t="str">
        <f t="shared" si="179"/>
        <v/>
      </c>
      <c r="FU66" s="14" t="str">
        <f t="shared" si="180"/>
        <v/>
      </c>
      <c r="FV66" s="14" t="str">
        <f t="shared" si="181"/>
        <v/>
      </c>
      <c r="FW66" s="14" t="str">
        <f t="shared" si="182"/>
        <v/>
      </c>
      <c r="FX66" s="14" t="str">
        <f t="shared" si="22"/>
        <v/>
      </c>
      <c r="FY66" s="14" t="str">
        <f t="shared" si="183"/>
        <v/>
      </c>
      <c r="FZ66" s="14" t="str">
        <f t="shared" si="184"/>
        <v/>
      </c>
      <c r="GA66" s="14" t="str">
        <f t="shared" si="185"/>
        <v/>
      </c>
      <c r="GB66" s="14" t="str">
        <f t="shared" si="186"/>
        <v/>
      </c>
      <c r="GC66" s="14" t="str">
        <f t="shared" si="187"/>
        <v/>
      </c>
      <c r="GD66" s="14" t="str">
        <f t="shared" si="23"/>
        <v/>
      </c>
      <c r="GE66" s="14" t="str">
        <f t="shared" si="24"/>
        <v/>
      </c>
      <c r="GF66" s="14" t="str">
        <f t="shared" si="188"/>
        <v/>
      </c>
      <c r="GG66" s="14" t="str">
        <f t="shared" si="189"/>
        <v/>
      </c>
      <c r="GH66" s="14" t="str">
        <f t="shared" si="190"/>
        <v/>
      </c>
      <c r="GI66" s="14" t="str">
        <f t="shared" si="191"/>
        <v/>
      </c>
      <c r="GJ66" s="14" t="str">
        <f t="shared" si="192"/>
        <v/>
      </c>
      <c r="GK66" s="14" t="str">
        <f t="shared" si="25"/>
        <v/>
      </c>
      <c r="GL66" s="14" t="str">
        <f t="shared" si="26"/>
        <v/>
      </c>
      <c r="GM66" s="14" t="str">
        <f t="shared" si="27"/>
        <v/>
      </c>
      <c r="GN66" s="14" t="str">
        <f t="shared" si="28"/>
        <v/>
      </c>
      <c r="GO66" s="14" t="str">
        <f t="shared" si="29"/>
        <v/>
      </c>
      <c r="GP66" s="14" t="str">
        <f t="shared" si="30"/>
        <v/>
      </c>
      <c r="GQ66" s="14" t="str">
        <f t="shared" si="31"/>
        <v/>
      </c>
      <c r="GR66" s="14" t="str">
        <f t="shared" si="32"/>
        <v/>
      </c>
      <c r="GS66" s="14" t="str">
        <f t="shared" si="33"/>
        <v/>
      </c>
      <c r="GT66" s="14" t="str">
        <f t="shared" si="34"/>
        <v/>
      </c>
      <c r="GU66" s="14" t="str">
        <f t="shared" si="35"/>
        <v/>
      </c>
      <c r="GV66" s="14" t="str">
        <f t="shared" si="36"/>
        <v/>
      </c>
      <c r="GW66" s="14" t="str">
        <f t="shared" si="37"/>
        <v/>
      </c>
      <c r="GX66" s="14" t="str">
        <f t="shared" si="38"/>
        <v/>
      </c>
      <c r="GY66" s="14" t="str">
        <f t="shared" si="39"/>
        <v/>
      </c>
      <c r="GZ66" s="14" t="str">
        <f t="shared" si="40"/>
        <v/>
      </c>
      <c r="HA66" s="14" t="str">
        <f t="shared" si="41"/>
        <v/>
      </c>
      <c r="HB66" s="14" t="str">
        <f t="shared" si="42"/>
        <v/>
      </c>
      <c r="HC66" s="14" t="str">
        <f t="shared" si="43"/>
        <v/>
      </c>
      <c r="HD66" s="14" t="str">
        <f t="shared" si="44"/>
        <v/>
      </c>
      <c r="HE66" s="14" t="str">
        <f t="shared" si="45"/>
        <v/>
      </c>
      <c r="HF66" s="14" t="str">
        <f t="shared" si="46"/>
        <v/>
      </c>
      <c r="HG66" s="14" t="str">
        <f t="shared" si="47"/>
        <v/>
      </c>
      <c r="HH66" s="14" t="str">
        <f t="shared" si="48"/>
        <v/>
      </c>
      <c r="HI66" s="14" t="str">
        <f t="shared" si="49"/>
        <v/>
      </c>
      <c r="HJ66" s="14" t="str">
        <f t="shared" si="50"/>
        <v/>
      </c>
      <c r="HK66" s="14" t="str">
        <f t="shared" si="51"/>
        <v/>
      </c>
      <c r="HL66" s="14" t="str">
        <f t="shared" si="52"/>
        <v/>
      </c>
      <c r="HM66" s="14" t="str">
        <f t="shared" si="53"/>
        <v/>
      </c>
      <c r="HN66" s="14" t="str">
        <f t="shared" si="54"/>
        <v/>
      </c>
      <c r="HO66" s="14" t="str">
        <f t="shared" si="55"/>
        <v/>
      </c>
      <c r="HP66" s="14" t="str">
        <f t="shared" si="56"/>
        <v/>
      </c>
      <c r="HQ66" s="14" t="str">
        <f t="shared" si="57"/>
        <v/>
      </c>
      <c r="HR66" s="14" t="str">
        <f t="shared" si="58"/>
        <v/>
      </c>
      <c r="HS66" s="14" t="str">
        <f t="shared" si="59"/>
        <v/>
      </c>
      <c r="HT66" s="14" t="str">
        <f t="shared" si="60"/>
        <v/>
      </c>
      <c r="HU66" s="14" t="str">
        <f t="shared" si="61"/>
        <v/>
      </c>
      <c r="HV66" s="14" t="str">
        <f t="shared" si="62"/>
        <v/>
      </c>
      <c r="HW66" s="14" t="str">
        <f t="shared" si="63"/>
        <v/>
      </c>
      <c r="HX66" s="14" t="str">
        <f t="shared" si="64"/>
        <v/>
      </c>
      <c r="HY66" s="14" t="str">
        <f t="shared" si="65"/>
        <v/>
      </c>
      <c r="HZ66" s="14" t="str">
        <f t="shared" si="66"/>
        <v/>
      </c>
      <c r="IA66" s="14" t="str">
        <f t="shared" si="67"/>
        <v/>
      </c>
      <c r="IB66" s="14" t="str">
        <f t="shared" si="68"/>
        <v/>
      </c>
      <c r="IC66" s="14" t="str">
        <f t="shared" si="69"/>
        <v/>
      </c>
      <c r="ID66" s="14" t="str">
        <f t="shared" si="70"/>
        <v/>
      </c>
      <c r="IE66" s="14" t="str">
        <f t="shared" si="71"/>
        <v/>
      </c>
      <c r="IF66" s="14" t="str">
        <f t="shared" si="72"/>
        <v/>
      </c>
      <c r="IG66" s="14" t="str">
        <f t="shared" si="73"/>
        <v/>
      </c>
      <c r="IH66" s="14" t="str">
        <f t="shared" si="74"/>
        <v/>
      </c>
      <c r="II66" s="14" t="str">
        <f t="shared" si="75"/>
        <v/>
      </c>
      <c r="IJ66" s="14" t="str">
        <f t="shared" si="76"/>
        <v/>
      </c>
      <c r="IK66" s="14" t="str">
        <f t="shared" si="77"/>
        <v/>
      </c>
      <c r="IL66" s="14" t="str">
        <f t="shared" si="78"/>
        <v/>
      </c>
      <c r="IM66" s="14" t="str">
        <f t="shared" si="79"/>
        <v/>
      </c>
      <c r="IN66" s="14" t="str">
        <f t="shared" si="80"/>
        <v/>
      </c>
      <c r="IO66" s="14" t="str">
        <f t="shared" si="81"/>
        <v/>
      </c>
      <c r="IP66" s="14" t="str">
        <f t="shared" si="82"/>
        <v/>
      </c>
      <c r="IQ66" s="14" t="str">
        <f t="shared" si="83"/>
        <v/>
      </c>
      <c r="IR66" s="14" t="str">
        <f t="shared" si="84"/>
        <v/>
      </c>
      <c r="IS66" s="14" t="str">
        <f t="shared" si="85"/>
        <v/>
      </c>
      <c r="IT66" s="14" t="str">
        <f t="shared" si="86"/>
        <v/>
      </c>
      <c r="IU66" s="14" t="str">
        <f t="shared" si="87"/>
        <v/>
      </c>
      <c r="IV66" s="14" t="str">
        <f t="shared" si="88"/>
        <v/>
      </c>
      <c r="IW66" s="14" t="str">
        <f t="shared" si="89"/>
        <v/>
      </c>
      <c r="IX66" s="14" t="str">
        <f t="shared" si="90"/>
        <v/>
      </c>
      <c r="IY66" s="14" t="str">
        <f t="shared" si="91"/>
        <v/>
      </c>
      <c r="IZ66" s="14" t="str">
        <f t="shared" si="92"/>
        <v/>
      </c>
      <c r="JA66" s="14" t="str">
        <f t="shared" si="93"/>
        <v/>
      </c>
      <c r="JB66" s="14" t="str">
        <f t="shared" si="94"/>
        <v/>
      </c>
      <c r="JC66" s="14" t="str">
        <f t="shared" si="95"/>
        <v/>
      </c>
      <c r="JD66" s="14" t="str">
        <f t="shared" si="96"/>
        <v/>
      </c>
      <c r="JE66" s="14" t="str">
        <f t="shared" si="97"/>
        <v/>
      </c>
      <c r="JF66" s="14" t="str">
        <f t="shared" si="98"/>
        <v/>
      </c>
      <c r="JG66" s="14" t="str">
        <f t="shared" si="99"/>
        <v/>
      </c>
      <c r="JH66" s="14" t="str">
        <f t="shared" si="100"/>
        <v/>
      </c>
      <c r="JI66" s="14" t="str">
        <f t="shared" si="101"/>
        <v/>
      </c>
      <c r="JJ66" s="14" t="str">
        <f t="shared" si="102"/>
        <v/>
      </c>
      <c r="JK66" s="14" t="str">
        <f t="shared" si="103"/>
        <v/>
      </c>
      <c r="JL66" s="14" t="str">
        <f t="shared" si="104"/>
        <v/>
      </c>
      <c r="JM66" s="14" t="str">
        <f t="shared" si="105"/>
        <v/>
      </c>
      <c r="JN66" s="14" t="str">
        <f t="shared" si="106"/>
        <v/>
      </c>
      <c r="JO66" s="14" t="str">
        <f t="shared" si="107"/>
        <v/>
      </c>
      <c r="JP66" s="14" t="str">
        <f t="shared" si="108"/>
        <v/>
      </c>
      <c r="JQ66" s="14" t="str">
        <f t="shared" si="109"/>
        <v/>
      </c>
      <c r="JR66" s="14" t="str">
        <f t="shared" si="110"/>
        <v/>
      </c>
      <c r="JS66" s="14" t="str">
        <f t="shared" si="111"/>
        <v/>
      </c>
      <c r="JT66" s="14" t="str">
        <f t="shared" si="112"/>
        <v/>
      </c>
      <c r="JU66" s="14" t="str">
        <f t="shared" si="113"/>
        <v/>
      </c>
      <c r="JV66" s="14" t="str">
        <f t="shared" si="114"/>
        <v/>
      </c>
      <c r="JW66" s="14" t="str">
        <f t="shared" si="115"/>
        <v/>
      </c>
      <c r="JX66" s="14" t="str">
        <f t="shared" si="116"/>
        <v/>
      </c>
      <c r="JY66" s="14" t="str">
        <f t="shared" si="117"/>
        <v/>
      </c>
      <c r="JZ66" s="14" t="str">
        <f t="shared" si="118"/>
        <v/>
      </c>
      <c r="KA66" s="14" t="str">
        <f t="shared" si="119"/>
        <v/>
      </c>
      <c r="KB66" s="14" t="str">
        <f t="shared" si="120"/>
        <v/>
      </c>
      <c r="KC66" s="14" t="str">
        <f t="shared" si="121"/>
        <v/>
      </c>
      <c r="KD66" s="14" t="str">
        <f t="shared" si="122"/>
        <v/>
      </c>
      <c r="KE66" s="14" t="str">
        <f t="shared" si="123"/>
        <v/>
      </c>
      <c r="KF66" s="14" t="str">
        <f t="shared" si="124"/>
        <v/>
      </c>
      <c r="KG66" s="14" t="str">
        <f t="shared" si="125"/>
        <v/>
      </c>
      <c r="KH66" s="14" t="str">
        <f t="shared" si="126"/>
        <v/>
      </c>
      <c r="KI66" s="14" t="str">
        <f t="shared" si="127"/>
        <v/>
      </c>
      <c r="KJ66" s="14" t="str">
        <f t="shared" si="128"/>
        <v/>
      </c>
      <c r="KK66" s="14" t="str">
        <f t="shared" si="129"/>
        <v/>
      </c>
      <c r="KL66" s="14" t="str">
        <f t="shared" si="130"/>
        <v/>
      </c>
      <c r="KM66" s="14" t="str">
        <f t="shared" si="131"/>
        <v/>
      </c>
      <c r="KN66" s="14" t="str">
        <f t="shared" si="132"/>
        <v/>
      </c>
      <c r="KO66" s="14" t="str">
        <f t="shared" si="133"/>
        <v/>
      </c>
      <c r="KP66" s="14" t="str">
        <f t="shared" si="134"/>
        <v/>
      </c>
      <c r="KQ66" s="14" t="str">
        <f t="shared" si="135"/>
        <v/>
      </c>
      <c r="KR66" s="14" t="str">
        <f t="shared" si="136"/>
        <v/>
      </c>
      <c r="KS66" s="14" t="str">
        <f t="shared" si="137"/>
        <v/>
      </c>
      <c r="KT66" s="14" t="str">
        <f t="shared" si="138"/>
        <v/>
      </c>
      <c r="KU66" s="14" t="str">
        <f t="shared" si="139"/>
        <v/>
      </c>
      <c r="KV66" s="14" t="str">
        <f t="shared" si="140"/>
        <v/>
      </c>
      <c r="KW66" s="14" t="str">
        <f t="shared" si="141"/>
        <v/>
      </c>
      <c r="KX66" s="14" t="str">
        <f t="shared" si="142"/>
        <v/>
      </c>
      <c r="KY66" s="14" t="str">
        <f t="shared" si="143"/>
        <v/>
      </c>
      <c r="KZ66" s="14" t="str">
        <f t="shared" si="144"/>
        <v/>
      </c>
      <c r="LA66" s="14" t="str">
        <f t="shared" si="145"/>
        <v/>
      </c>
      <c r="LB66" s="14" t="str">
        <f t="shared" si="146"/>
        <v/>
      </c>
      <c r="LC66" s="14" t="str">
        <f t="shared" si="147"/>
        <v/>
      </c>
      <c r="LD66" s="14" t="str">
        <f t="shared" si="148"/>
        <v/>
      </c>
      <c r="LE66" s="14" t="str">
        <f t="shared" si="149"/>
        <v/>
      </c>
      <c r="LF66" s="14" t="str">
        <f t="shared" si="150"/>
        <v/>
      </c>
      <c r="LG66" s="14" t="str">
        <f t="shared" si="151"/>
        <v/>
      </c>
      <c r="LH66" s="14" t="str">
        <f t="shared" si="152"/>
        <v/>
      </c>
      <c r="LI66" s="14" t="str">
        <f t="shared" si="153"/>
        <v/>
      </c>
      <c r="LJ66" s="14" t="str">
        <f t="shared" si="154"/>
        <v/>
      </c>
      <c r="LK66" s="14" t="str">
        <f t="shared" si="155"/>
        <v/>
      </c>
      <c r="LL66" s="14" t="str">
        <f t="shared" si="156"/>
        <v/>
      </c>
      <c r="LM66" s="14" t="str">
        <f t="shared" si="157"/>
        <v/>
      </c>
      <c r="LN66" s="14" t="str">
        <f t="shared" si="158"/>
        <v/>
      </c>
      <c r="LO66" s="14" t="str">
        <f t="shared" si="159"/>
        <v/>
      </c>
      <c r="LP66" s="14" t="str">
        <f t="shared" si="160"/>
        <v/>
      </c>
      <c r="LQ66" s="14" t="str">
        <f t="shared" si="161"/>
        <v/>
      </c>
      <c r="LR66" s="14" t="str">
        <f t="shared" si="162"/>
        <v/>
      </c>
      <c r="LS66" s="14" t="str">
        <f t="shared" si="163"/>
        <v/>
      </c>
      <c r="LT66" s="14" t="str">
        <f t="shared" si="164"/>
        <v/>
      </c>
      <c r="LU66" s="14" t="str">
        <f t="shared" si="165"/>
        <v/>
      </c>
      <c r="LV66" s="14" t="str">
        <f t="shared" si="166"/>
        <v/>
      </c>
      <c r="LW66" s="14" t="str">
        <f t="shared" si="167"/>
        <v/>
      </c>
      <c r="LX66" s="14" t="str">
        <f t="shared" si="168"/>
        <v/>
      </c>
      <c r="LY66" s="14" t="str">
        <f t="shared" si="169"/>
        <v/>
      </c>
      <c r="LZ66" s="14" t="str">
        <f t="shared" si="170"/>
        <v/>
      </c>
      <c r="MA66" s="14" t="str">
        <f t="shared" si="171"/>
        <v/>
      </c>
      <c r="MB66" s="14" t="str">
        <f t="shared" si="172"/>
        <v/>
      </c>
      <c r="MC66" s="14" t="str">
        <f t="shared" si="173"/>
        <v/>
      </c>
      <c r="MD66" s="14" t="str">
        <f t="shared" si="174"/>
        <v/>
      </c>
      <c r="ME66" s="14" t="str">
        <f t="shared" si="175"/>
        <v/>
      </c>
      <c r="MF66" s="15"/>
      <c r="MI66" s="43"/>
      <c r="MJ66" s="42"/>
      <c r="MK66" s="42"/>
      <c r="ML66" s="52" t="str">
        <f t="shared" si="193"/>
        <v/>
      </c>
      <c r="MN66" s="18" t="s">
        <v>5</v>
      </c>
    </row>
    <row r="67" spans="1:352" s="16" customFormat="1" ht="25.5">
      <c r="A67" s="50">
        <v>58</v>
      </c>
      <c r="B67" s="51" t="str">
        <f t="shared" si="176"/>
        <v/>
      </c>
      <c r="C67" s="73"/>
      <c r="D67" s="76"/>
      <c r="E67" s="76"/>
      <c r="F67" s="76"/>
      <c r="G67" s="29"/>
      <c r="H67" s="28"/>
      <c r="I67" s="29"/>
      <c r="J67" s="29"/>
      <c r="K67" s="46"/>
      <c r="L67" s="29"/>
      <c r="M67" s="46"/>
      <c r="N67" s="46"/>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c r="EO67" s="28"/>
      <c r="EP67" s="28"/>
      <c r="EQ67" s="28"/>
      <c r="ER67" s="28"/>
      <c r="ES67" s="28"/>
      <c r="ET67" s="28"/>
      <c r="EU67" s="28"/>
      <c r="EV67" s="28"/>
      <c r="EW67" s="28"/>
      <c r="EX67" s="28"/>
      <c r="EY67" s="28"/>
      <c r="EZ67" s="28"/>
      <c r="FA67" s="28"/>
      <c r="FB67" s="28"/>
      <c r="FC67" s="28"/>
      <c r="FD67" s="28"/>
      <c r="FE67" s="28"/>
      <c r="FF67" s="28"/>
      <c r="FG67" s="28"/>
      <c r="FH67" s="28"/>
      <c r="FI67" s="28"/>
      <c r="FJ67" s="28"/>
      <c r="FK67" s="28"/>
      <c r="FL67" s="28"/>
      <c r="FM67" s="28"/>
      <c r="FN67" s="28"/>
      <c r="FO67" s="28"/>
      <c r="FP67" s="82"/>
      <c r="FQ67" s="80"/>
      <c r="FR67" s="14" t="str">
        <f t="shared" si="177"/>
        <v/>
      </c>
      <c r="FS67" s="14" t="str">
        <f t="shared" si="178"/>
        <v/>
      </c>
      <c r="FT67" s="14" t="str">
        <f t="shared" si="179"/>
        <v/>
      </c>
      <c r="FU67" s="14" t="str">
        <f t="shared" si="180"/>
        <v/>
      </c>
      <c r="FV67" s="14" t="str">
        <f t="shared" si="181"/>
        <v/>
      </c>
      <c r="FW67" s="14" t="str">
        <f t="shared" si="182"/>
        <v/>
      </c>
      <c r="FX67" s="14" t="str">
        <f t="shared" si="22"/>
        <v/>
      </c>
      <c r="FY67" s="14" t="str">
        <f t="shared" si="183"/>
        <v/>
      </c>
      <c r="FZ67" s="14" t="str">
        <f t="shared" si="184"/>
        <v/>
      </c>
      <c r="GA67" s="14" t="str">
        <f t="shared" si="185"/>
        <v/>
      </c>
      <c r="GB67" s="14" t="str">
        <f t="shared" si="186"/>
        <v/>
      </c>
      <c r="GC67" s="14" t="str">
        <f t="shared" si="187"/>
        <v/>
      </c>
      <c r="GD67" s="14" t="str">
        <f t="shared" si="23"/>
        <v/>
      </c>
      <c r="GE67" s="14" t="str">
        <f t="shared" si="24"/>
        <v/>
      </c>
      <c r="GF67" s="14" t="str">
        <f t="shared" si="188"/>
        <v/>
      </c>
      <c r="GG67" s="14" t="str">
        <f t="shared" si="189"/>
        <v/>
      </c>
      <c r="GH67" s="14" t="str">
        <f t="shared" si="190"/>
        <v/>
      </c>
      <c r="GI67" s="14" t="str">
        <f t="shared" si="191"/>
        <v/>
      </c>
      <c r="GJ67" s="14" t="str">
        <f t="shared" si="192"/>
        <v/>
      </c>
      <c r="GK67" s="14" t="str">
        <f t="shared" si="25"/>
        <v/>
      </c>
      <c r="GL67" s="14" t="str">
        <f t="shared" si="26"/>
        <v/>
      </c>
      <c r="GM67" s="14" t="str">
        <f t="shared" si="27"/>
        <v/>
      </c>
      <c r="GN67" s="14" t="str">
        <f t="shared" si="28"/>
        <v/>
      </c>
      <c r="GO67" s="14" t="str">
        <f t="shared" si="29"/>
        <v/>
      </c>
      <c r="GP67" s="14" t="str">
        <f t="shared" si="30"/>
        <v/>
      </c>
      <c r="GQ67" s="14" t="str">
        <f t="shared" si="31"/>
        <v/>
      </c>
      <c r="GR67" s="14" t="str">
        <f t="shared" si="32"/>
        <v/>
      </c>
      <c r="GS67" s="14" t="str">
        <f t="shared" si="33"/>
        <v/>
      </c>
      <c r="GT67" s="14" t="str">
        <f t="shared" si="34"/>
        <v/>
      </c>
      <c r="GU67" s="14" t="str">
        <f t="shared" si="35"/>
        <v/>
      </c>
      <c r="GV67" s="14" t="str">
        <f t="shared" si="36"/>
        <v/>
      </c>
      <c r="GW67" s="14" t="str">
        <f t="shared" si="37"/>
        <v/>
      </c>
      <c r="GX67" s="14" t="str">
        <f t="shared" si="38"/>
        <v/>
      </c>
      <c r="GY67" s="14" t="str">
        <f t="shared" si="39"/>
        <v/>
      </c>
      <c r="GZ67" s="14" t="str">
        <f t="shared" si="40"/>
        <v/>
      </c>
      <c r="HA67" s="14" t="str">
        <f t="shared" si="41"/>
        <v/>
      </c>
      <c r="HB67" s="14" t="str">
        <f t="shared" si="42"/>
        <v/>
      </c>
      <c r="HC67" s="14" t="str">
        <f t="shared" si="43"/>
        <v/>
      </c>
      <c r="HD67" s="14" t="str">
        <f t="shared" si="44"/>
        <v/>
      </c>
      <c r="HE67" s="14" t="str">
        <f t="shared" si="45"/>
        <v/>
      </c>
      <c r="HF67" s="14" t="str">
        <f t="shared" si="46"/>
        <v/>
      </c>
      <c r="HG67" s="14" t="str">
        <f t="shared" si="47"/>
        <v/>
      </c>
      <c r="HH67" s="14" t="str">
        <f t="shared" si="48"/>
        <v/>
      </c>
      <c r="HI67" s="14" t="str">
        <f t="shared" si="49"/>
        <v/>
      </c>
      <c r="HJ67" s="14" t="str">
        <f t="shared" si="50"/>
        <v/>
      </c>
      <c r="HK67" s="14" t="str">
        <f t="shared" si="51"/>
        <v/>
      </c>
      <c r="HL67" s="14" t="str">
        <f t="shared" si="52"/>
        <v/>
      </c>
      <c r="HM67" s="14" t="str">
        <f t="shared" si="53"/>
        <v/>
      </c>
      <c r="HN67" s="14" t="str">
        <f t="shared" si="54"/>
        <v/>
      </c>
      <c r="HO67" s="14" t="str">
        <f t="shared" si="55"/>
        <v/>
      </c>
      <c r="HP67" s="14" t="str">
        <f t="shared" si="56"/>
        <v/>
      </c>
      <c r="HQ67" s="14" t="str">
        <f t="shared" si="57"/>
        <v/>
      </c>
      <c r="HR67" s="14" t="str">
        <f t="shared" si="58"/>
        <v/>
      </c>
      <c r="HS67" s="14" t="str">
        <f t="shared" si="59"/>
        <v/>
      </c>
      <c r="HT67" s="14" t="str">
        <f t="shared" si="60"/>
        <v/>
      </c>
      <c r="HU67" s="14" t="str">
        <f t="shared" si="61"/>
        <v/>
      </c>
      <c r="HV67" s="14" t="str">
        <f t="shared" si="62"/>
        <v/>
      </c>
      <c r="HW67" s="14" t="str">
        <f t="shared" si="63"/>
        <v/>
      </c>
      <c r="HX67" s="14" t="str">
        <f t="shared" si="64"/>
        <v/>
      </c>
      <c r="HY67" s="14" t="str">
        <f t="shared" si="65"/>
        <v/>
      </c>
      <c r="HZ67" s="14" t="str">
        <f t="shared" si="66"/>
        <v/>
      </c>
      <c r="IA67" s="14" t="str">
        <f t="shared" si="67"/>
        <v/>
      </c>
      <c r="IB67" s="14" t="str">
        <f t="shared" si="68"/>
        <v/>
      </c>
      <c r="IC67" s="14" t="str">
        <f t="shared" si="69"/>
        <v/>
      </c>
      <c r="ID67" s="14" t="str">
        <f t="shared" si="70"/>
        <v/>
      </c>
      <c r="IE67" s="14" t="str">
        <f t="shared" si="71"/>
        <v/>
      </c>
      <c r="IF67" s="14" t="str">
        <f t="shared" si="72"/>
        <v/>
      </c>
      <c r="IG67" s="14" t="str">
        <f t="shared" si="73"/>
        <v/>
      </c>
      <c r="IH67" s="14" t="str">
        <f t="shared" si="74"/>
        <v/>
      </c>
      <c r="II67" s="14" t="str">
        <f t="shared" si="75"/>
        <v/>
      </c>
      <c r="IJ67" s="14" t="str">
        <f t="shared" si="76"/>
        <v/>
      </c>
      <c r="IK67" s="14" t="str">
        <f t="shared" si="77"/>
        <v/>
      </c>
      <c r="IL67" s="14" t="str">
        <f t="shared" si="78"/>
        <v/>
      </c>
      <c r="IM67" s="14" t="str">
        <f t="shared" si="79"/>
        <v/>
      </c>
      <c r="IN67" s="14" t="str">
        <f t="shared" si="80"/>
        <v/>
      </c>
      <c r="IO67" s="14" t="str">
        <f t="shared" si="81"/>
        <v/>
      </c>
      <c r="IP67" s="14" t="str">
        <f t="shared" si="82"/>
        <v/>
      </c>
      <c r="IQ67" s="14" t="str">
        <f t="shared" si="83"/>
        <v/>
      </c>
      <c r="IR67" s="14" t="str">
        <f t="shared" si="84"/>
        <v/>
      </c>
      <c r="IS67" s="14" t="str">
        <f t="shared" si="85"/>
        <v/>
      </c>
      <c r="IT67" s="14" t="str">
        <f t="shared" si="86"/>
        <v/>
      </c>
      <c r="IU67" s="14" t="str">
        <f t="shared" si="87"/>
        <v/>
      </c>
      <c r="IV67" s="14" t="str">
        <f t="shared" si="88"/>
        <v/>
      </c>
      <c r="IW67" s="14" t="str">
        <f t="shared" si="89"/>
        <v/>
      </c>
      <c r="IX67" s="14" t="str">
        <f t="shared" si="90"/>
        <v/>
      </c>
      <c r="IY67" s="14" t="str">
        <f t="shared" si="91"/>
        <v/>
      </c>
      <c r="IZ67" s="14" t="str">
        <f t="shared" si="92"/>
        <v/>
      </c>
      <c r="JA67" s="14" t="str">
        <f t="shared" si="93"/>
        <v/>
      </c>
      <c r="JB67" s="14" t="str">
        <f t="shared" si="94"/>
        <v/>
      </c>
      <c r="JC67" s="14" t="str">
        <f t="shared" si="95"/>
        <v/>
      </c>
      <c r="JD67" s="14" t="str">
        <f t="shared" si="96"/>
        <v/>
      </c>
      <c r="JE67" s="14" t="str">
        <f t="shared" si="97"/>
        <v/>
      </c>
      <c r="JF67" s="14" t="str">
        <f t="shared" si="98"/>
        <v/>
      </c>
      <c r="JG67" s="14" t="str">
        <f t="shared" si="99"/>
        <v/>
      </c>
      <c r="JH67" s="14" t="str">
        <f t="shared" si="100"/>
        <v/>
      </c>
      <c r="JI67" s="14" t="str">
        <f t="shared" si="101"/>
        <v/>
      </c>
      <c r="JJ67" s="14" t="str">
        <f t="shared" si="102"/>
        <v/>
      </c>
      <c r="JK67" s="14" t="str">
        <f t="shared" si="103"/>
        <v/>
      </c>
      <c r="JL67" s="14" t="str">
        <f t="shared" si="104"/>
        <v/>
      </c>
      <c r="JM67" s="14" t="str">
        <f t="shared" si="105"/>
        <v/>
      </c>
      <c r="JN67" s="14" t="str">
        <f t="shared" si="106"/>
        <v/>
      </c>
      <c r="JO67" s="14" t="str">
        <f t="shared" si="107"/>
        <v/>
      </c>
      <c r="JP67" s="14" t="str">
        <f t="shared" si="108"/>
        <v/>
      </c>
      <c r="JQ67" s="14" t="str">
        <f t="shared" si="109"/>
        <v/>
      </c>
      <c r="JR67" s="14" t="str">
        <f t="shared" si="110"/>
        <v/>
      </c>
      <c r="JS67" s="14" t="str">
        <f t="shared" si="111"/>
        <v/>
      </c>
      <c r="JT67" s="14" t="str">
        <f t="shared" si="112"/>
        <v/>
      </c>
      <c r="JU67" s="14" t="str">
        <f t="shared" si="113"/>
        <v/>
      </c>
      <c r="JV67" s="14" t="str">
        <f t="shared" si="114"/>
        <v/>
      </c>
      <c r="JW67" s="14" t="str">
        <f t="shared" si="115"/>
        <v/>
      </c>
      <c r="JX67" s="14" t="str">
        <f t="shared" si="116"/>
        <v/>
      </c>
      <c r="JY67" s="14" t="str">
        <f t="shared" si="117"/>
        <v/>
      </c>
      <c r="JZ67" s="14" t="str">
        <f t="shared" si="118"/>
        <v/>
      </c>
      <c r="KA67" s="14" t="str">
        <f t="shared" si="119"/>
        <v/>
      </c>
      <c r="KB67" s="14" t="str">
        <f t="shared" si="120"/>
        <v/>
      </c>
      <c r="KC67" s="14" t="str">
        <f t="shared" si="121"/>
        <v/>
      </c>
      <c r="KD67" s="14" t="str">
        <f t="shared" si="122"/>
        <v/>
      </c>
      <c r="KE67" s="14" t="str">
        <f t="shared" si="123"/>
        <v/>
      </c>
      <c r="KF67" s="14" t="str">
        <f t="shared" si="124"/>
        <v/>
      </c>
      <c r="KG67" s="14" t="str">
        <f t="shared" si="125"/>
        <v/>
      </c>
      <c r="KH67" s="14" t="str">
        <f t="shared" si="126"/>
        <v/>
      </c>
      <c r="KI67" s="14" t="str">
        <f t="shared" si="127"/>
        <v/>
      </c>
      <c r="KJ67" s="14" t="str">
        <f t="shared" si="128"/>
        <v/>
      </c>
      <c r="KK67" s="14" t="str">
        <f t="shared" si="129"/>
        <v/>
      </c>
      <c r="KL67" s="14" t="str">
        <f t="shared" si="130"/>
        <v/>
      </c>
      <c r="KM67" s="14" t="str">
        <f t="shared" si="131"/>
        <v/>
      </c>
      <c r="KN67" s="14" t="str">
        <f t="shared" si="132"/>
        <v/>
      </c>
      <c r="KO67" s="14" t="str">
        <f t="shared" si="133"/>
        <v/>
      </c>
      <c r="KP67" s="14" t="str">
        <f t="shared" si="134"/>
        <v/>
      </c>
      <c r="KQ67" s="14" t="str">
        <f t="shared" si="135"/>
        <v/>
      </c>
      <c r="KR67" s="14" t="str">
        <f t="shared" si="136"/>
        <v/>
      </c>
      <c r="KS67" s="14" t="str">
        <f t="shared" si="137"/>
        <v/>
      </c>
      <c r="KT67" s="14" t="str">
        <f t="shared" si="138"/>
        <v/>
      </c>
      <c r="KU67" s="14" t="str">
        <f t="shared" si="139"/>
        <v/>
      </c>
      <c r="KV67" s="14" t="str">
        <f t="shared" si="140"/>
        <v/>
      </c>
      <c r="KW67" s="14" t="str">
        <f t="shared" si="141"/>
        <v/>
      </c>
      <c r="KX67" s="14" t="str">
        <f t="shared" si="142"/>
        <v/>
      </c>
      <c r="KY67" s="14" t="str">
        <f t="shared" si="143"/>
        <v/>
      </c>
      <c r="KZ67" s="14" t="str">
        <f t="shared" si="144"/>
        <v/>
      </c>
      <c r="LA67" s="14" t="str">
        <f t="shared" si="145"/>
        <v/>
      </c>
      <c r="LB67" s="14" t="str">
        <f t="shared" si="146"/>
        <v/>
      </c>
      <c r="LC67" s="14" t="str">
        <f t="shared" si="147"/>
        <v/>
      </c>
      <c r="LD67" s="14" t="str">
        <f t="shared" si="148"/>
        <v/>
      </c>
      <c r="LE67" s="14" t="str">
        <f t="shared" si="149"/>
        <v/>
      </c>
      <c r="LF67" s="14" t="str">
        <f t="shared" si="150"/>
        <v/>
      </c>
      <c r="LG67" s="14" t="str">
        <f t="shared" si="151"/>
        <v/>
      </c>
      <c r="LH67" s="14" t="str">
        <f t="shared" si="152"/>
        <v/>
      </c>
      <c r="LI67" s="14" t="str">
        <f t="shared" si="153"/>
        <v/>
      </c>
      <c r="LJ67" s="14" t="str">
        <f t="shared" si="154"/>
        <v/>
      </c>
      <c r="LK67" s="14" t="str">
        <f t="shared" si="155"/>
        <v/>
      </c>
      <c r="LL67" s="14" t="str">
        <f t="shared" si="156"/>
        <v/>
      </c>
      <c r="LM67" s="14" t="str">
        <f t="shared" si="157"/>
        <v/>
      </c>
      <c r="LN67" s="14" t="str">
        <f t="shared" si="158"/>
        <v/>
      </c>
      <c r="LO67" s="14" t="str">
        <f t="shared" si="159"/>
        <v/>
      </c>
      <c r="LP67" s="14" t="str">
        <f t="shared" si="160"/>
        <v/>
      </c>
      <c r="LQ67" s="14" t="str">
        <f t="shared" si="161"/>
        <v/>
      </c>
      <c r="LR67" s="14" t="str">
        <f t="shared" si="162"/>
        <v/>
      </c>
      <c r="LS67" s="14" t="str">
        <f t="shared" si="163"/>
        <v/>
      </c>
      <c r="LT67" s="14" t="str">
        <f t="shared" si="164"/>
        <v/>
      </c>
      <c r="LU67" s="14" t="str">
        <f t="shared" si="165"/>
        <v/>
      </c>
      <c r="LV67" s="14" t="str">
        <f t="shared" si="166"/>
        <v/>
      </c>
      <c r="LW67" s="14" t="str">
        <f t="shared" si="167"/>
        <v/>
      </c>
      <c r="LX67" s="14" t="str">
        <f t="shared" si="168"/>
        <v/>
      </c>
      <c r="LY67" s="14" t="str">
        <f t="shared" si="169"/>
        <v/>
      </c>
      <c r="LZ67" s="14" t="str">
        <f t="shared" si="170"/>
        <v/>
      </c>
      <c r="MA67" s="14" t="str">
        <f t="shared" si="171"/>
        <v/>
      </c>
      <c r="MB67" s="14" t="str">
        <f t="shared" si="172"/>
        <v/>
      </c>
      <c r="MC67" s="14" t="str">
        <f t="shared" si="173"/>
        <v/>
      </c>
      <c r="MD67" s="14" t="str">
        <f t="shared" si="174"/>
        <v/>
      </c>
      <c r="ME67" s="14" t="str">
        <f t="shared" si="175"/>
        <v/>
      </c>
      <c r="MF67" s="15"/>
      <c r="MI67" s="43"/>
      <c r="MJ67" s="42"/>
      <c r="MK67" s="42"/>
      <c r="ML67" s="52" t="str">
        <f t="shared" si="193"/>
        <v/>
      </c>
      <c r="MN67" s="18" t="s">
        <v>5</v>
      </c>
    </row>
    <row r="68" spans="1:352" s="16" customFormat="1" ht="25.5">
      <c r="A68" s="50">
        <v>59</v>
      </c>
      <c r="B68" s="51" t="str">
        <f t="shared" si="176"/>
        <v/>
      </c>
      <c r="C68" s="73"/>
      <c r="D68" s="76"/>
      <c r="E68" s="76"/>
      <c r="F68" s="76"/>
      <c r="G68" s="29"/>
      <c r="H68" s="28"/>
      <c r="I68" s="29"/>
      <c r="J68" s="29"/>
      <c r="K68" s="46"/>
      <c r="L68" s="29"/>
      <c r="M68" s="46"/>
      <c r="N68" s="46"/>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c r="EO68" s="28"/>
      <c r="EP68" s="28"/>
      <c r="EQ68" s="28"/>
      <c r="ER68" s="28"/>
      <c r="ES68" s="28"/>
      <c r="ET68" s="28"/>
      <c r="EU68" s="28"/>
      <c r="EV68" s="28"/>
      <c r="EW68" s="28"/>
      <c r="EX68" s="28"/>
      <c r="EY68" s="28"/>
      <c r="EZ68" s="28"/>
      <c r="FA68" s="28"/>
      <c r="FB68" s="28"/>
      <c r="FC68" s="28"/>
      <c r="FD68" s="28"/>
      <c r="FE68" s="28"/>
      <c r="FF68" s="28"/>
      <c r="FG68" s="28"/>
      <c r="FH68" s="28"/>
      <c r="FI68" s="28"/>
      <c r="FJ68" s="28"/>
      <c r="FK68" s="28"/>
      <c r="FL68" s="28"/>
      <c r="FM68" s="28"/>
      <c r="FN68" s="28"/>
      <c r="FO68" s="28"/>
      <c r="FP68" s="82"/>
      <c r="FQ68" s="80"/>
      <c r="FR68" s="14" t="str">
        <f t="shared" si="177"/>
        <v/>
      </c>
      <c r="FS68" s="14" t="str">
        <f t="shared" si="178"/>
        <v/>
      </c>
      <c r="FT68" s="14" t="str">
        <f t="shared" si="179"/>
        <v/>
      </c>
      <c r="FU68" s="14" t="str">
        <f t="shared" si="180"/>
        <v/>
      </c>
      <c r="FV68" s="14" t="str">
        <f t="shared" si="181"/>
        <v/>
      </c>
      <c r="FW68" s="14" t="str">
        <f t="shared" si="182"/>
        <v/>
      </c>
      <c r="FX68" s="14" t="str">
        <f t="shared" si="22"/>
        <v/>
      </c>
      <c r="FY68" s="14" t="str">
        <f t="shared" si="183"/>
        <v/>
      </c>
      <c r="FZ68" s="14" t="str">
        <f t="shared" si="184"/>
        <v/>
      </c>
      <c r="GA68" s="14" t="str">
        <f t="shared" si="185"/>
        <v/>
      </c>
      <c r="GB68" s="14" t="str">
        <f t="shared" si="186"/>
        <v/>
      </c>
      <c r="GC68" s="14" t="str">
        <f t="shared" si="187"/>
        <v/>
      </c>
      <c r="GD68" s="14" t="str">
        <f t="shared" si="23"/>
        <v/>
      </c>
      <c r="GE68" s="14" t="str">
        <f t="shared" si="24"/>
        <v/>
      </c>
      <c r="GF68" s="14" t="str">
        <f t="shared" si="188"/>
        <v/>
      </c>
      <c r="GG68" s="14" t="str">
        <f t="shared" si="189"/>
        <v/>
      </c>
      <c r="GH68" s="14" t="str">
        <f t="shared" si="190"/>
        <v/>
      </c>
      <c r="GI68" s="14" t="str">
        <f t="shared" si="191"/>
        <v/>
      </c>
      <c r="GJ68" s="14" t="str">
        <f t="shared" si="192"/>
        <v/>
      </c>
      <c r="GK68" s="14" t="str">
        <f t="shared" si="25"/>
        <v/>
      </c>
      <c r="GL68" s="14" t="str">
        <f t="shared" si="26"/>
        <v/>
      </c>
      <c r="GM68" s="14" t="str">
        <f t="shared" si="27"/>
        <v/>
      </c>
      <c r="GN68" s="14" t="str">
        <f t="shared" si="28"/>
        <v/>
      </c>
      <c r="GO68" s="14" t="str">
        <f t="shared" si="29"/>
        <v/>
      </c>
      <c r="GP68" s="14" t="str">
        <f t="shared" si="30"/>
        <v/>
      </c>
      <c r="GQ68" s="14" t="str">
        <f t="shared" si="31"/>
        <v/>
      </c>
      <c r="GR68" s="14" t="str">
        <f t="shared" si="32"/>
        <v/>
      </c>
      <c r="GS68" s="14" t="str">
        <f t="shared" si="33"/>
        <v/>
      </c>
      <c r="GT68" s="14" t="str">
        <f t="shared" si="34"/>
        <v/>
      </c>
      <c r="GU68" s="14" t="str">
        <f t="shared" si="35"/>
        <v/>
      </c>
      <c r="GV68" s="14" t="str">
        <f t="shared" si="36"/>
        <v/>
      </c>
      <c r="GW68" s="14" t="str">
        <f t="shared" si="37"/>
        <v/>
      </c>
      <c r="GX68" s="14" t="str">
        <f t="shared" si="38"/>
        <v/>
      </c>
      <c r="GY68" s="14" t="str">
        <f t="shared" si="39"/>
        <v/>
      </c>
      <c r="GZ68" s="14" t="str">
        <f t="shared" si="40"/>
        <v/>
      </c>
      <c r="HA68" s="14" t="str">
        <f t="shared" si="41"/>
        <v/>
      </c>
      <c r="HB68" s="14" t="str">
        <f t="shared" si="42"/>
        <v/>
      </c>
      <c r="HC68" s="14" t="str">
        <f t="shared" si="43"/>
        <v/>
      </c>
      <c r="HD68" s="14" t="str">
        <f t="shared" si="44"/>
        <v/>
      </c>
      <c r="HE68" s="14" t="str">
        <f t="shared" si="45"/>
        <v/>
      </c>
      <c r="HF68" s="14" t="str">
        <f t="shared" si="46"/>
        <v/>
      </c>
      <c r="HG68" s="14" t="str">
        <f t="shared" si="47"/>
        <v/>
      </c>
      <c r="HH68" s="14" t="str">
        <f t="shared" si="48"/>
        <v/>
      </c>
      <c r="HI68" s="14" t="str">
        <f t="shared" si="49"/>
        <v/>
      </c>
      <c r="HJ68" s="14" t="str">
        <f t="shared" si="50"/>
        <v/>
      </c>
      <c r="HK68" s="14" t="str">
        <f t="shared" si="51"/>
        <v/>
      </c>
      <c r="HL68" s="14" t="str">
        <f t="shared" si="52"/>
        <v/>
      </c>
      <c r="HM68" s="14" t="str">
        <f t="shared" si="53"/>
        <v/>
      </c>
      <c r="HN68" s="14" t="str">
        <f t="shared" si="54"/>
        <v/>
      </c>
      <c r="HO68" s="14" t="str">
        <f t="shared" si="55"/>
        <v/>
      </c>
      <c r="HP68" s="14" t="str">
        <f t="shared" si="56"/>
        <v/>
      </c>
      <c r="HQ68" s="14" t="str">
        <f t="shared" si="57"/>
        <v/>
      </c>
      <c r="HR68" s="14" t="str">
        <f t="shared" si="58"/>
        <v/>
      </c>
      <c r="HS68" s="14" t="str">
        <f t="shared" si="59"/>
        <v/>
      </c>
      <c r="HT68" s="14" t="str">
        <f t="shared" si="60"/>
        <v/>
      </c>
      <c r="HU68" s="14" t="str">
        <f t="shared" si="61"/>
        <v/>
      </c>
      <c r="HV68" s="14" t="str">
        <f t="shared" si="62"/>
        <v/>
      </c>
      <c r="HW68" s="14" t="str">
        <f t="shared" si="63"/>
        <v/>
      </c>
      <c r="HX68" s="14" t="str">
        <f t="shared" si="64"/>
        <v/>
      </c>
      <c r="HY68" s="14" t="str">
        <f t="shared" si="65"/>
        <v/>
      </c>
      <c r="HZ68" s="14" t="str">
        <f t="shared" si="66"/>
        <v/>
      </c>
      <c r="IA68" s="14" t="str">
        <f t="shared" si="67"/>
        <v/>
      </c>
      <c r="IB68" s="14" t="str">
        <f t="shared" si="68"/>
        <v/>
      </c>
      <c r="IC68" s="14" t="str">
        <f t="shared" si="69"/>
        <v/>
      </c>
      <c r="ID68" s="14" t="str">
        <f t="shared" si="70"/>
        <v/>
      </c>
      <c r="IE68" s="14" t="str">
        <f t="shared" si="71"/>
        <v/>
      </c>
      <c r="IF68" s="14" t="str">
        <f t="shared" si="72"/>
        <v/>
      </c>
      <c r="IG68" s="14" t="str">
        <f t="shared" si="73"/>
        <v/>
      </c>
      <c r="IH68" s="14" t="str">
        <f t="shared" si="74"/>
        <v/>
      </c>
      <c r="II68" s="14" t="str">
        <f t="shared" si="75"/>
        <v/>
      </c>
      <c r="IJ68" s="14" t="str">
        <f t="shared" si="76"/>
        <v/>
      </c>
      <c r="IK68" s="14" t="str">
        <f t="shared" si="77"/>
        <v/>
      </c>
      <c r="IL68" s="14" t="str">
        <f t="shared" si="78"/>
        <v/>
      </c>
      <c r="IM68" s="14" t="str">
        <f t="shared" si="79"/>
        <v/>
      </c>
      <c r="IN68" s="14" t="str">
        <f t="shared" si="80"/>
        <v/>
      </c>
      <c r="IO68" s="14" t="str">
        <f t="shared" si="81"/>
        <v/>
      </c>
      <c r="IP68" s="14" t="str">
        <f t="shared" si="82"/>
        <v/>
      </c>
      <c r="IQ68" s="14" t="str">
        <f t="shared" si="83"/>
        <v/>
      </c>
      <c r="IR68" s="14" t="str">
        <f t="shared" si="84"/>
        <v/>
      </c>
      <c r="IS68" s="14" t="str">
        <f t="shared" si="85"/>
        <v/>
      </c>
      <c r="IT68" s="14" t="str">
        <f t="shared" si="86"/>
        <v/>
      </c>
      <c r="IU68" s="14" t="str">
        <f t="shared" si="87"/>
        <v/>
      </c>
      <c r="IV68" s="14" t="str">
        <f t="shared" si="88"/>
        <v/>
      </c>
      <c r="IW68" s="14" t="str">
        <f t="shared" si="89"/>
        <v/>
      </c>
      <c r="IX68" s="14" t="str">
        <f t="shared" si="90"/>
        <v/>
      </c>
      <c r="IY68" s="14" t="str">
        <f t="shared" si="91"/>
        <v/>
      </c>
      <c r="IZ68" s="14" t="str">
        <f t="shared" si="92"/>
        <v/>
      </c>
      <c r="JA68" s="14" t="str">
        <f t="shared" si="93"/>
        <v/>
      </c>
      <c r="JB68" s="14" t="str">
        <f t="shared" si="94"/>
        <v/>
      </c>
      <c r="JC68" s="14" t="str">
        <f t="shared" si="95"/>
        <v/>
      </c>
      <c r="JD68" s="14" t="str">
        <f t="shared" si="96"/>
        <v/>
      </c>
      <c r="JE68" s="14" t="str">
        <f t="shared" si="97"/>
        <v/>
      </c>
      <c r="JF68" s="14" t="str">
        <f t="shared" si="98"/>
        <v/>
      </c>
      <c r="JG68" s="14" t="str">
        <f t="shared" si="99"/>
        <v/>
      </c>
      <c r="JH68" s="14" t="str">
        <f t="shared" si="100"/>
        <v/>
      </c>
      <c r="JI68" s="14" t="str">
        <f t="shared" si="101"/>
        <v/>
      </c>
      <c r="JJ68" s="14" t="str">
        <f t="shared" si="102"/>
        <v/>
      </c>
      <c r="JK68" s="14" t="str">
        <f t="shared" si="103"/>
        <v/>
      </c>
      <c r="JL68" s="14" t="str">
        <f t="shared" si="104"/>
        <v/>
      </c>
      <c r="JM68" s="14" t="str">
        <f t="shared" si="105"/>
        <v/>
      </c>
      <c r="JN68" s="14" t="str">
        <f t="shared" si="106"/>
        <v/>
      </c>
      <c r="JO68" s="14" t="str">
        <f t="shared" si="107"/>
        <v/>
      </c>
      <c r="JP68" s="14" t="str">
        <f t="shared" si="108"/>
        <v/>
      </c>
      <c r="JQ68" s="14" t="str">
        <f t="shared" si="109"/>
        <v/>
      </c>
      <c r="JR68" s="14" t="str">
        <f t="shared" si="110"/>
        <v/>
      </c>
      <c r="JS68" s="14" t="str">
        <f t="shared" si="111"/>
        <v/>
      </c>
      <c r="JT68" s="14" t="str">
        <f t="shared" si="112"/>
        <v/>
      </c>
      <c r="JU68" s="14" t="str">
        <f t="shared" si="113"/>
        <v/>
      </c>
      <c r="JV68" s="14" t="str">
        <f t="shared" si="114"/>
        <v/>
      </c>
      <c r="JW68" s="14" t="str">
        <f t="shared" si="115"/>
        <v/>
      </c>
      <c r="JX68" s="14" t="str">
        <f t="shared" si="116"/>
        <v/>
      </c>
      <c r="JY68" s="14" t="str">
        <f t="shared" si="117"/>
        <v/>
      </c>
      <c r="JZ68" s="14" t="str">
        <f t="shared" si="118"/>
        <v/>
      </c>
      <c r="KA68" s="14" t="str">
        <f t="shared" si="119"/>
        <v/>
      </c>
      <c r="KB68" s="14" t="str">
        <f t="shared" si="120"/>
        <v/>
      </c>
      <c r="KC68" s="14" t="str">
        <f t="shared" si="121"/>
        <v/>
      </c>
      <c r="KD68" s="14" t="str">
        <f t="shared" si="122"/>
        <v/>
      </c>
      <c r="KE68" s="14" t="str">
        <f t="shared" si="123"/>
        <v/>
      </c>
      <c r="KF68" s="14" t="str">
        <f t="shared" si="124"/>
        <v/>
      </c>
      <c r="KG68" s="14" t="str">
        <f t="shared" si="125"/>
        <v/>
      </c>
      <c r="KH68" s="14" t="str">
        <f t="shared" si="126"/>
        <v/>
      </c>
      <c r="KI68" s="14" t="str">
        <f t="shared" si="127"/>
        <v/>
      </c>
      <c r="KJ68" s="14" t="str">
        <f t="shared" si="128"/>
        <v/>
      </c>
      <c r="KK68" s="14" t="str">
        <f t="shared" si="129"/>
        <v/>
      </c>
      <c r="KL68" s="14" t="str">
        <f t="shared" si="130"/>
        <v/>
      </c>
      <c r="KM68" s="14" t="str">
        <f t="shared" si="131"/>
        <v/>
      </c>
      <c r="KN68" s="14" t="str">
        <f t="shared" si="132"/>
        <v/>
      </c>
      <c r="KO68" s="14" t="str">
        <f t="shared" si="133"/>
        <v/>
      </c>
      <c r="KP68" s="14" t="str">
        <f t="shared" si="134"/>
        <v/>
      </c>
      <c r="KQ68" s="14" t="str">
        <f t="shared" si="135"/>
        <v/>
      </c>
      <c r="KR68" s="14" t="str">
        <f t="shared" si="136"/>
        <v/>
      </c>
      <c r="KS68" s="14" t="str">
        <f t="shared" si="137"/>
        <v/>
      </c>
      <c r="KT68" s="14" t="str">
        <f t="shared" si="138"/>
        <v/>
      </c>
      <c r="KU68" s="14" t="str">
        <f t="shared" si="139"/>
        <v/>
      </c>
      <c r="KV68" s="14" t="str">
        <f t="shared" si="140"/>
        <v/>
      </c>
      <c r="KW68" s="14" t="str">
        <f t="shared" si="141"/>
        <v/>
      </c>
      <c r="KX68" s="14" t="str">
        <f t="shared" si="142"/>
        <v/>
      </c>
      <c r="KY68" s="14" t="str">
        <f t="shared" si="143"/>
        <v/>
      </c>
      <c r="KZ68" s="14" t="str">
        <f t="shared" si="144"/>
        <v/>
      </c>
      <c r="LA68" s="14" t="str">
        <f t="shared" si="145"/>
        <v/>
      </c>
      <c r="LB68" s="14" t="str">
        <f t="shared" si="146"/>
        <v/>
      </c>
      <c r="LC68" s="14" t="str">
        <f t="shared" si="147"/>
        <v/>
      </c>
      <c r="LD68" s="14" t="str">
        <f t="shared" si="148"/>
        <v/>
      </c>
      <c r="LE68" s="14" t="str">
        <f t="shared" si="149"/>
        <v/>
      </c>
      <c r="LF68" s="14" t="str">
        <f t="shared" si="150"/>
        <v/>
      </c>
      <c r="LG68" s="14" t="str">
        <f t="shared" si="151"/>
        <v/>
      </c>
      <c r="LH68" s="14" t="str">
        <f t="shared" si="152"/>
        <v/>
      </c>
      <c r="LI68" s="14" t="str">
        <f t="shared" si="153"/>
        <v/>
      </c>
      <c r="LJ68" s="14" t="str">
        <f t="shared" si="154"/>
        <v/>
      </c>
      <c r="LK68" s="14" t="str">
        <f t="shared" si="155"/>
        <v/>
      </c>
      <c r="LL68" s="14" t="str">
        <f t="shared" si="156"/>
        <v/>
      </c>
      <c r="LM68" s="14" t="str">
        <f t="shared" si="157"/>
        <v/>
      </c>
      <c r="LN68" s="14" t="str">
        <f t="shared" si="158"/>
        <v/>
      </c>
      <c r="LO68" s="14" t="str">
        <f t="shared" si="159"/>
        <v/>
      </c>
      <c r="LP68" s="14" t="str">
        <f t="shared" si="160"/>
        <v/>
      </c>
      <c r="LQ68" s="14" t="str">
        <f t="shared" si="161"/>
        <v/>
      </c>
      <c r="LR68" s="14" t="str">
        <f t="shared" si="162"/>
        <v/>
      </c>
      <c r="LS68" s="14" t="str">
        <f t="shared" si="163"/>
        <v/>
      </c>
      <c r="LT68" s="14" t="str">
        <f t="shared" si="164"/>
        <v/>
      </c>
      <c r="LU68" s="14" t="str">
        <f t="shared" si="165"/>
        <v/>
      </c>
      <c r="LV68" s="14" t="str">
        <f t="shared" si="166"/>
        <v/>
      </c>
      <c r="LW68" s="14" t="str">
        <f t="shared" si="167"/>
        <v/>
      </c>
      <c r="LX68" s="14" t="str">
        <f t="shared" si="168"/>
        <v/>
      </c>
      <c r="LY68" s="14" t="str">
        <f t="shared" si="169"/>
        <v/>
      </c>
      <c r="LZ68" s="14" t="str">
        <f t="shared" si="170"/>
        <v/>
      </c>
      <c r="MA68" s="14" t="str">
        <f t="shared" si="171"/>
        <v/>
      </c>
      <c r="MB68" s="14" t="str">
        <f t="shared" si="172"/>
        <v/>
      </c>
      <c r="MC68" s="14" t="str">
        <f t="shared" si="173"/>
        <v/>
      </c>
      <c r="MD68" s="14" t="str">
        <f t="shared" si="174"/>
        <v/>
      </c>
      <c r="ME68" s="14" t="str">
        <f t="shared" si="175"/>
        <v/>
      </c>
      <c r="MF68" s="15"/>
      <c r="MI68" s="43"/>
      <c r="MJ68" s="42"/>
      <c r="MK68" s="42"/>
      <c r="ML68" s="52" t="str">
        <f t="shared" si="193"/>
        <v/>
      </c>
      <c r="MN68" s="18" t="s">
        <v>5</v>
      </c>
    </row>
    <row r="69" spans="1:352" s="16" customFormat="1" ht="25.5">
      <c r="A69" s="50">
        <v>60</v>
      </c>
      <c r="B69" s="51" t="str">
        <f t="shared" si="176"/>
        <v/>
      </c>
      <c r="C69" s="73"/>
      <c r="D69" s="76"/>
      <c r="E69" s="76"/>
      <c r="F69" s="76"/>
      <c r="G69" s="29"/>
      <c r="H69" s="28"/>
      <c r="I69" s="29"/>
      <c r="J69" s="29"/>
      <c r="K69" s="46"/>
      <c r="L69" s="29"/>
      <c r="M69" s="46"/>
      <c r="N69" s="46"/>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c r="EO69" s="28"/>
      <c r="EP69" s="28"/>
      <c r="EQ69" s="28"/>
      <c r="ER69" s="28"/>
      <c r="ES69" s="28"/>
      <c r="ET69" s="28"/>
      <c r="EU69" s="28"/>
      <c r="EV69" s="28"/>
      <c r="EW69" s="28"/>
      <c r="EX69" s="28"/>
      <c r="EY69" s="28"/>
      <c r="EZ69" s="28"/>
      <c r="FA69" s="28"/>
      <c r="FB69" s="28"/>
      <c r="FC69" s="28"/>
      <c r="FD69" s="28"/>
      <c r="FE69" s="28"/>
      <c r="FF69" s="28"/>
      <c r="FG69" s="28"/>
      <c r="FH69" s="28"/>
      <c r="FI69" s="28"/>
      <c r="FJ69" s="28"/>
      <c r="FK69" s="28"/>
      <c r="FL69" s="28"/>
      <c r="FM69" s="28"/>
      <c r="FN69" s="28"/>
      <c r="FO69" s="28"/>
      <c r="FP69" s="82"/>
      <c r="FQ69" s="80"/>
      <c r="FR69" s="14" t="str">
        <f t="shared" si="177"/>
        <v/>
      </c>
      <c r="FS69" s="14" t="str">
        <f t="shared" si="178"/>
        <v/>
      </c>
      <c r="FT69" s="14" t="str">
        <f t="shared" si="179"/>
        <v/>
      </c>
      <c r="FU69" s="14" t="str">
        <f t="shared" si="180"/>
        <v/>
      </c>
      <c r="FV69" s="14" t="str">
        <f t="shared" si="181"/>
        <v/>
      </c>
      <c r="FW69" s="14" t="str">
        <f t="shared" si="182"/>
        <v/>
      </c>
      <c r="FX69" s="14" t="str">
        <f t="shared" si="22"/>
        <v/>
      </c>
      <c r="FY69" s="14" t="str">
        <f t="shared" si="183"/>
        <v/>
      </c>
      <c r="FZ69" s="14" t="str">
        <f t="shared" si="184"/>
        <v/>
      </c>
      <c r="GA69" s="14" t="str">
        <f t="shared" si="185"/>
        <v/>
      </c>
      <c r="GB69" s="14" t="str">
        <f t="shared" si="186"/>
        <v/>
      </c>
      <c r="GC69" s="14" t="str">
        <f t="shared" si="187"/>
        <v/>
      </c>
      <c r="GD69" s="14" t="str">
        <f t="shared" si="23"/>
        <v/>
      </c>
      <c r="GE69" s="14" t="str">
        <f t="shared" si="24"/>
        <v/>
      </c>
      <c r="GF69" s="14" t="str">
        <f t="shared" si="188"/>
        <v/>
      </c>
      <c r="GG69" s="14" t="str">
        <f t="shared" si="189"/>
        <v/>
      </c>
      <c r="GH69" s="14" t="str">
        <f t="shared" si="190"/>
        <v/>
      </c>
      <c r="GI69" s="14" t="str">
        <f t="shared" si="191"/>
        <v/>
      </c>
      <c r="GJ69" s="14" t="str">
        <f t="shared" si="192"/>
        <v/>
      </c>
      <c r="GK69" s="14" t="str">
        <f t="shared" si="25"/>
        <v/>
      </c>
      <c r="GL69" s="14" t="str">
        <f t="shared" si="26"/>
        <v/>
      </c>
      <c r="GM69" s="14" t="str">
        <f t="shared" si="27"/>
        <v/>
      </c>
      <c r="GN69" s="14" t="str">
        <f t="shared" si="28"/>
        <v/>
      </c>
      <c r="GO69" s="14" t="str">
        <f t="shared" si="29"/>
        <v/>
      </c>
      <c r="GP69" s="14" t="str">
        <f t="shared" si="30"/>
        <v/>
      </c>
      <c r="GQ69" s="14" t="str">
        <f t="shared" si="31"/>
        <v/>
      </c>
      <c r="GR69" s="14" t="str">
        <f t="shared" si="32"/>
        <v/>
      </c>
      <c r="GS69" s="14" t="str">
        <f t="shared" si="33"/>
        <v/>
      </c>
      <c r="GT69" s="14" t="str">
        <f t="shared" si="34"/>
        <v/>
      </c>
      <c r="GU69" s="14" t="str">
        <f t="shared" si="35"/>
        <v/>
      </c>
      <c r="GV69" s="14" t="str">
        <f t="shared" si="36"/>
        <v/>
      </c>
      <c r="GW69" s="14" t="str">
        <f t="shared" si="37"/>
        <v/>
      </c>
      <c r="GX69" s="14" t="str">
        <f t="shared" si="38"/>
        <v/>
      </c>
      <c r="GY69" s="14" t="str">
        <f t="shared" si="39"/>
        <v/>
      </c>
      <c r="GZ69" s="14" t="str">
        <f t="shared" si="40"/>
        <v/>
      </c>
      <c r="HA69" s="14" t="str">
        <f t="shared" si="41"/>
        <v/>
      </c>
      <c r="HB69" s="14" t="str">
        <f t="shared" si="42"/>
        <v/>
      </c>
      <c r="HC69" s="14" t="str">
        <f t="shared" si="43"/>
        <v/>
      </c>
      <c r="HD69" s="14" t="str">
        <f t="shared" si="44"/>
        <v/>
      </c>
      <c r="HE69" s="14" t="str">
        <f t="shared" si="45"/>
        <v/>
      </c>
      <c r="HF69" s="14" t="str">
        <f t="shared" si="46"/>
        <v/>
      </c>
      <c r="HG69" s="14" t="str">
        <f t="shared" si="47"/>
        <v/>
      </c>
      <c r="HH69" s="14" t="str">
        <f t="shared" si="48"/>
        <v/>
      </c>
      <c r="HI69" s="14" t="str">
        <f t="shared" si="49"/>
        <v/>
      </c>
      <c r="HJ69" s="14" t="str">
        <f t="shared" si="50"/>
        <v/>
      </c>
      <c r="HK69" s="14" t="str">
        <f t="shared" si="51"/>
        <v/>
      </c>
      <c r="HL69" s="14" t="str">
        <f t="shared" si="52"/>
        <v/>
      </c>
      <c r="HM69" s="14" t="str">
        <f t="shared" si="53"/>
        <v/>
      </c>
      <c r="HN69" s="14" t="str">
        <f t="shared" si="54"/>
        <v/>
      </c>
      <c r="HO69" s="14" t="str">
        <f t="shared" si="55"/>
        <v/>
      </c>
      <c r="HP69" s="14" t="str">
        <f t="shared" si="56"/>
        <v/>
      </c>
      <c r="HQ69" s="14" t="str">
        <f t="shared" si="57"/>
        <v/>
      </c>
      <c r="HR69" s="14" t="str">
        <f t="shared" si="58"/>
        <v/>
      </c>
      <c r="HS69" s="14" t="str">
        <f t="shared" si="59"/>
        <v/>
      </c>
      <c r="HT69" s="14" t="str">
        <f t="shared" si="60"/>
        <v/>
      </c>
      <c r="HU69" s="14" t="str">
        <f t="shared" si="61"/>
        <v/>
      </c>
      <c r="HV69" s="14" t="str">
        <f t="shared" si="62"/>
        <v/>
      </c>
      <c r="HW69" s="14" t="str">
        <f t="shared" si="63"/>
        <v/>
      </c>
      <c r="HX69" s="14" t="str">
        <f t="shared" si="64"/>
        <v/>
      </c>
      <c r="HY69" s="14" t="str">
        <f t="shared" si="65"/>
        <v/>
      </c>
      <c r="HZ69" s="14" t="str">
        <f t="shared" si="66"/>
        <v/>
      </c>
      <c r="IA69" s="14" t="str">
        <f t="shared" si="67"/>
        <v/>
      </c>
      <c r="IB69" s="14" t="str">
        <f t="shared" si="68"/>
        <v/>
      </c>
      <c r="IC69" s="14" t="str">
        <f t="shared" si="69"/>
        <v/>
      </c>
      <c r="ID69" s="14" t="str">
        <f t="shared" si="70"/>
        <v/>
      </c>
      <c r="IE69" s="14" t="str">
        <f t="shared" si="71"/>
        <v/>
      </c>
      <c r="IF69" s="14" t="str">
        <f t="shared" si="72"/>
        <v/>
      </c>
      <c r="IG69" s="14" t="str">
        <f t="shared" si="73"/>
        <v/>
      </c>
      <c r="IH69" s="14" t="str">
        <f t="shared" si="74"/>
        <v/>
      </c>
      <c r="II69" s="14" t="str">
        <f t="shared" si="75"/>
        <v/>
      </c>
      <c r="IJ69" s="14" t="str">
        <f t="shared" si="76"/>
        <v/>
      </c>
      <c r="IK69" s="14" t="str">
        <f t="shared" si="77"/>
        <v/>
      </c>
      <c r="IL69" s="14" t="str">
        <f t="shared" si="78"/>
        <v/>
      </c>
      <c r="IM69" s="14" t="str">
        <f t="shared" si="79"/>
        <v/>
      </c>
      <c r="IN69" s="14" t="str">
        <f t="shared" si="80"/>
        <v/>
      </c>
      <c r="IO69" s="14" t="str">
        <f t="shared" si="81"/>
        <v/>
      </c>
      <c r="IP69" s="14" t="str">
        <f t="shared" si="82"/>
        <v/>
      </c>
      <c r="IQ69" s="14" t="str">
        <f t="shared" si="83"/>
        <v/>
      </c>
      <c r="IR69" s="14" t="str">
        <f t="shared" si="84"/>
        <v/>
      </c>
      <c r="IS69" s="14" t="str">
        <f t="shared" si="85"/>
        <v/>
      </c>
      <c r="IT69" s="14" t="str">
        <f t="shared" si="86"/>
        <v/>
      </c>
      <c r="IU69" s="14" t="str">
        <f t="shared" si="87"/>
        <v/>
      </c>
      <c r="IV69" s="14" t="str">
        <f t="shared" si="88"/>
        <v/>
      </c>
      <c r="IW69" s="14" t="str">
        <f t="shared" si="89"/>
        <v/>
      </c>
      <c r="IX69" s="14" t="str">
        <f t="shared" si="90"/>
        <v/>
      </c>
      <c r="IY69" s="14" t="str">
        <f t="shared" si="91"/>
        <v/>
      </c>
      <c r="IZ69" s="14" t="str">
        <f t="shared" si="92"/>
        <v/>
      </c>
      <c r="JA69" s="14" t="str">
        <f t="shared" si="93"/>
        <v/>
      </c>
      <c r="JB69" s="14" t="str">
        <f t="shared" si="94"/>
        <v/>
      </c>
      <c r="JC69" s="14" t="str">
        <f t="shared" si="95"/>
        <v/>
      </c>
      <c r="JD69" s="14" t="str">
        <f t="shared" si="96"/>
        <v/>
      </c>
      <c r="JE69" s="14" t="str">
        <f t="shared" si="97"/>
        <v/>
      </c>
      <c r="JF69" s="14" t="str">
        <f t="shared" si="98"/>
        <v/>
      </c>
      <c r="JG69" s="14" t="str">
        <f t="shared" si="99"/>
        <v/>
      </c>
      <c r="JH69" s="14" t="str">
        <f t="shared" si="100"/>
        <v/>
      </c>
      <c r="JI69" s="14" t="str">
        <f t="shared" si="101"/>
        <v/>
      </c>
      <c r="JJ69" s="14" t="str">
        <f t="shared" si="102"/>
        <v/>
      </c>
      <c r="JK69" s="14" t="str">
        <f t="shared" si="103"/>
        <v/>
      </c>
      <c r="JL69" s="14" t="str">
        <f t="shared" si="104"/>
        <v/>
      </c>
      <c r="JM69" s="14" t="str">
        <f t="shared" si="105"/>
        <v/>
      </c>
      <c r="JN69" s="14" t="str">
        <f t="shared" si="106"/>
        <v/>
      </c>
      <c r="JO69" s="14" t="str">
        <f t="shared" si="107"/>
        <v/>
      </c>
      <c r="JP69" s="14" t="str">
        <f t="shared" si="108"/>
        <v/>
      </c>
      <c r="JQ69" s="14" t="str">
        <f t="shared" si="109"/>
        <v/>
      </c>
      <c r="JR69" s="14" t="str">
        <f t="shared" si="110"/>
        <v/>
      </c>
      <c r="JS69" s="14" t="str">
        <f t="shared" si="111"/>
        <v/>
      </c>
      <c r="JT69" s="14" t="str">
        <f t="shared" si="112"/>
        <v/>
      </c>
      <c r="JU69" s="14" t="str">
        <f t="shared" si="113"/>
        <v/>
      </c>
      <c r="JV69" s="14" t="str">
        <f t="shared" si="114"/>
        <v/>
      </c>
      <c r="JW69" s="14" t="str">
        <f t="shared" si="115"/>
        <v/>
      </c>
      <c r="JX69" s="14" t="str">
        <f t="shared" si="116"/>
        <v/>
      </c>
      <c r="JY69" s="14" t="str">
        <f t="shared" si="117"/>
        <v/>
      </c>
      <c r="JZ69" s="14" t="str">
        <f t="shared" si="118"/>
        <v/>
      </c>
      <c r="KA69" s="14" t="str">
        <f t="shared" si="119"/>
        <v/>
      </c>
      <c r="KB69" s="14" t="str">
        <f t="shared" si="120"/>
        <v/>
      </c>
      <c r="KC69" s="14" t="str">
        <f t="shared" si="121"/>
        <v/>
      </c>
      <c r="KD69" s="14" t="str">
        <f t="shared" si="122"/>
        <v/>
      </c>
      <c r="KE69" s="14" t="str">
        <f t="shared" si="123"/>
        <v/>
      </c>
      <c r="KF69" s="14" t="str">
        <f t="shared" si="124"/>
        <v/>
      </c>
      <c r="KG69" s="14" t="str">
        <f t="shared" si="125"/>
        <v/>
      </c>
      <c r="KH69" s="14" t="str">
        <f t="shared" si="126"/>
        <v/>
      </c>
      <c r="KI69" s="14" t="str">
        <f t="shared" si="127"/>
        <v/>
      </c>
      <c r="KJ69" s="14" t="str">
        <f t="shared" si="128"/>
        <v/>
      </c>
      <c r="KK69" s="14" t="str">
        <f t="shared" si="129"/>
        <v/>
      </c>
      <c r="KL69" s="14" t="str">
        <f t="shared" si="130"/>
        <v/>
      </c>
      <c r="KM69" s="14" t="str">
        <f t="shared" si="131"/>
        <v/>
      </c>
      <c r="KN69" s="14" t="str">
        <f t="shared" si="132"/>
        <v/>
      </c>
      <c r="KO69" s="14" t="str">
        <f t="shared" si="133"/>
        <v/>
      </c>
      <c r="KP69" s="14" t="str">
        <f t="shared" si="134"/>
        <v/>
      </c>
      <c r="KQ69" s="14" t="str">
        <f t="shared" si="135"/>
        <v/>
      </c>
      <c r="KR69" s="14" t="str">
        <f t="shared" si="136"/>
        <v/>
      </c>
      <c r="KS69" s="14" t="str">
        <f t="shared" si="137"/>
        <v/>
      </c>
      <c r="KT69" s="14" t="str">
        <f t="shared" si="138"/>
        <v/>
      </c>
      <c r="KU69" s="14" t="str">
        <f t="shared" si="139"/>
        <v/>
      </c>
      <c r="KV69" s="14" t="str">
        <f t="shared" si="140"/>
        <v/>
      </c>
      <c r="KW69" s="14" t="str">
        <f t="shared" si="141"/>
        <v/>
      </c>
      <c r="KX69" s="14" t="str">
        <f t="shared" si="142"/>
        <v/>
      </c>
      <c r="KY69" s="14" t="str">
        <f t="shared" si="143"/>
        <v/>
      </c>
      <c r="KZ69" s="14" t="str">
        <f t="shared" si="144"/>
        <v/>
      </c>
      <c r="LA69" s="14" t="str">
        <f t="shared" si="145"/>
        <v/>
      </c>
      <c r="LB69" s="14" t="str">
        <f t="shared" si="146"/>
        <v/>
      </c>
      <c r="LC69" s="14" t="str">
        <f t="shared" si="147"/>
        <v/>
      </c>
      <c r="LD69" s="14" t="str">
        <f t="shared" si="148"/>
        <v/>
      </c>
      <c r="LE69" s="14" t="str">
        <f t="shared" si="149"/>
        <v/>
      </c>
      <c r="LF69" s="14" t="str">
        <f t="shared" si="150"/>
        <v/>
      </c>
      <c r="LG69" s="14" t="str">
        <f t="shared" si="151"/>
        <v/>
      </c>
      <c r="LH69" s="14" t="str">
        <f t="shared" si="152"/>
        <v/>
      </c>
      <c r="LI69" s="14" t="str">
        <f t="shared" si="153"/>
        <v/>
      </c>
      <c r="LJ69" s="14" t="str">
        <f t="shared" si="154"/>
        <v/>
      </c>
      <c r="LK69" s="14" t="str">
        <f t="shared" si="155"/>
        <v/>
      </c>
      <c r="LL69" s="14" t="str">
        <f t="shared" si="156"/>
        <v/>
      </c>
      <c r="LM69" s="14" t="str">
        <f t="shared" si="157"/>
        <v/>
      </c>
      <c r="LN69" s="14" t="str">
        <f t="shared" si="158"/>
        <v/>
      </c>
      <c r="LO69" s="14" t="str">
        <f t="shared" si="159"/>
        <v/>
      </c>
      <c r="LP69" s="14" t="str">
        <f t="shared" si="160"/>
        <v/>
      </c>
      <c r="LQ69" s="14" t="str">
        <f t="shared" si="161"/>
        <v/>
      </c>
      <c r="LR69" s="14" t="str">
        <f t="shared" si="162"/>
        <v/>
      </c>
      <c r="LS69" s="14" t="str">
        <f t="shared" si="163"/>
        <v/>
      </c>
      <c r="LT69" s="14" t="str">
        <f t="shared" si="164"/>
        <v/>
      </c>
      <c r="LU69" s="14" t="str">
        <f t="shared" si="165"/>
        <v/>
      </c>
      <c r="LV69" s="14" t="str">
        <f t="shared" si="166"/>
        <v/>
      </c>
      <c r="LW69" s="14" t="str">
        <f t="shared" si="167"/>
        <v/>
      </c>
      <c r="LX69" s="14" t="str">
        <f t="shared" si="168"/>
        <v/>
      </c>
      <c r="LY69" s="14" t="str">
        <f t="shared" si="169"/>
        <v/>
      </c>
      <c r="LZ69" s="14" t="str">
        <f t="shared" si="170"/>
        <v/>
      </c>
      <c r="MA69" s="14" t="str">
        <f t="shared" si="171"/>
        <v/>
      </c>
      <c r="MB69" s="14" t="str">
        <f t="shared" si="172"/>
        <v/>
      </c>
      <c r="MC69" s="14" t="str">
        <f t="shared" si="173"/>
        <v/>
      </c>
      <c r="MD69" s="14" t="str">
        <f t="shared" si="174"/>
        <v/>
      </c>
      <c r="ME69" s="14" t="str">
        <f t="shared" si="175"/>
        <v/>
      </c>
      <c r="MF69" s="15"/>
      <c r="MI69" s="43"/>
      <c r="MJ69" s="42"/>
      <c r="MK69" s="42"/>
      <c r="ML69" s="52" t="str">
        <f t="shared" si="193"/>
        <v/>
      </c>
      <c r="MN69" s="18" t="s">
        <v>5</v>
      </c>
    </row>
    <row r="70" spans="1:352" s="16" customFormat="1" ht="25.5">
      <c r="A70" s="50">
        <v>61</v>
      </c>
      <c r="B70" s="51" t="str">
        <f t="shared" si="176"/>
        <v/>
      </c>
      <c r="C70" s="73"/>
      <c r="D70" s="76"/>
      <c r="E70" s="76"/>
      <c r="F70" s="76"/>
      <c r="G70" s="29"/>
      <c r="H70" s="28"/>
      <c r="I70" s="29"/>
      <c r="J70" s="29"/>
      <c r="K70" s="46"/>
      <c r="L70" s="29"/>
      <c r="M70" s="46"/>
      <c r="N70" s="46"/>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c r="EO70" s="28"/>
      <c r="EP70" s="28"/>
      <c r="EQ70" s="28"/>
      <c r="ER70" s="28"/>
      <c r="ES70" s="28"/>
      <c r="ET70" s="28"/>
      <c r="EU70" s="28"/>
      <c r="EV70" s="28"/>
      <c r="EW70" s="28"/>
      <c r="EX70" s="28"/>
      <c r="EY70" s="28"/>
      <c r="EZ70" s="28"/>
      <c r="FA70" s="28"/>
      <c r="FB70" s="28"/>
      <c r="FC70" s="28"/>
      <c r="FD70" s="28"/>
      <c r="FE70" s="28"/>
      <c r="FF70" s="28"/>
      <c r="FG70" s="28"/>
      <c r="FH70" s="28"/>
      <c r="FI70" s="28"/>
      <c r="FJ70" s="28"/>
      <c r="FK70" s="28"/>
      <c r="FL70" s="28"/>
      <c r="FM70" s="28"/>
      <c r="FN70" s="28"/>
      <c r="FO70" s="28"/>
      <c r="FP70" s="82"/>
      <c r="FQ70" s="80"/>
      <c r="FR70" s="14" t="str">
        <f t="shared" si="177"/>
        <v/>
      </c>
      <c r="FS70" s="14" t="str">
        <f t="shared" si="178"/>
        <v/>
      </c>
      <c r="FT70" s="14" t="str">
        <f t="shared" si="179"/>
        <v/>
      </c>
      <c r="FU70" s="14" t="str">
        <f t="shared" si="180"/>
        <v/>
      </c>
      <c r="FV70" s="14" t="str">
        <f t="shared" si="181"/>
        <v/>
      </c>
      <c r="FW70" s="14" t="str">
        <f t="shared" si="182"/>
        <v/>
      </c>
      <c r="FX70" s="14" t="str">
        <f t="shared" si="22"/>
        <v/>
      </c>
      <c r="FY70" s="14" t="str">
        <f t="shared" si="183"/>
        <v/>
      </c>
      <c r="FZ70" s="14" t="str">
        <f t="shared" si="184"/>
        <v/>
      </c>
      <c r="GA70" s="14" t="str">
        <f t="shared" si="185"/>
        <v/>
      </c>
      <c r="GB70" s="14" t="str">
        <f t="shared" si="186"/>
        <v/>
      </c>
      <c r="GC70" s="14" t="str">
        <f t="shared" si="187"/>
        <v/>
      </c>
      <c r="GD70" s="14" t="str">
        <f t="shared" si="23"/>
        <v/>
      </c>
      <c r="GE70" s="14" t="str">
        <f t="shared" si="24"/>
        <v/>
      </c>
      <c r="GF70" s="14" t="str">
        <f t="shared" si="188"/>
        <v/>
      </c>
      <c r="GG70" s="14" t="str">
        <f t="shared" si="189"/>
        <v/>
      </c>
      <c r="GH70" s="14" t="str">
        <f t="shared" si="190"/>
        <v/>
      </c>
      <c r="GI70" s="14" t="str">
        <f t="shared" si="191"/>
        <v/>
      </c>
      <c r="GJ70" s="14" t="str">
        <f t="shared" si="192"/>
        <v/>
      </c>
      <c r="GK70" s="14" t="str">
        <f t="shared" si="25"/>
        <v/>
      </c>
      <c r="GL70" s="14" t="str">
        <f t="shared" si="26"/>
        <v/>
      </c>
      <c r="GM70" s="14" t="str">
        <f t="shared" si="27"/>
        <v/>
      </c>
      <c r="GN70" s="14" t="str">
        <f t="shared" si="28"/>
        <v/>
      </c>
      <c r="GO70" s="14" t="str">
        <f t="shared" si="29"/>
        <v/>
      </c>
      <c r="GP70" s="14" t="str">
        <f t="shared" si="30"/>
        <v/>
      </c>
      <c r="GQ70" s="14" t="str">
        <f t="shared" si="31"/>
        <v/>
      </c>
      <c r="GR70" s="14" t="str">
        <f t="shared" si="32"/>
        <v/>
      </c>
      <c r="GS70" s="14" t="str">
        <f t="shared" si="33"/>
        <v/>
      </c>
      <c r="GT70" s="14" t="str">
        <f t="shared" si="34"/>
        <v/>
      </c>
      <c r="GU70" s="14" t="str">
        <f t="shared" si="35"/>
        <v/>
      </c>
      <c r="GV70" s="14" t="str">
        <f t="shared" si="36"/>
        <v/>
      </c>
      <c r="GW70" s="14" t="str">
        <f t="shared" si="37"/>
        <v/>
      </c>
      <c r="GX70" s="14" t="str">
        <f t="shared" si="38"/>
        <v/>
      </c>
      <c r="GY70" s="14" t="str">
        <f t="shared" si="39"/>
        <v/>
      </c>
      <c r="GZ70" s="14" t="str">
        <f t="shared" si="40"/>
        <v/>
      </c>
      <c r="HA70" s="14" t="str">
        <f t="shared" si="41"/>
        <v/>
      </c>
      <c r="HB70" s="14" t="str">
        <f t="shared" si="42"/>
        <v/>
      </c>
      <c r="HC70" s="14" t="str">
        <f t="shared" si="43"/>
        <v/>
      </c>
      <c r="HD70" s="14" t="str">
        <f t="shared" si="44"/>
        <v/>
      </c>
      <c r="HE70" s="14" t="str">
        <f t="shared" si="45"/>
        <v/>
      </c>
      <c r="HF70" s="14" t="str">
        <f t="shared" si="46"/>
        <v/>
      </c>
      <c r="HG70" s="14" t="str">
        <f t="shared" si="47"/>
        <v/>
      </c>
      <c r="HH70" s="14" t="str">
        <f t="shared" si="48"/>
        <v/>
      </c>
      <c r="HI70" s="14" t="str">
        <f t="shared" si="49"/>
        <v/>
      </c>
      <c r="HJ70" s="14" t="str">
        <f t="shared" si="50"/>
        <v/>
      </c>
      <c r="HK70" s="14" t="str">
        <f t="shared" si="51"/>
        <v/>
      </c>
      <c r="HL70" s="14" t="str">
        <f t="shared" si="52"/>
        <v/>
      </c>
      <c r="HM70" s="14" t="str">
        <f t="shared" si="53"/>
        <v/>
      </c>
      <c r="HN70" s="14" t="str">
        <f t="shared" si="54"/>
        <v/>
      </c>
      <c r="HO70" s="14" t="str">
        <f t="shared" si="55"/>
        <v/>
      </c>
      <c r="HP70" s="14" t="str">
        <f t="shared" si="56"/>
        <v/>
      </c>
      <c r="HQ70" s="14" t="str">
        <f t="shared" si="57"/>
        <v/>
      </c>
      <c r="HR70" s="14" t="str">
        <f t="shared" si="58"/>
        <v/>
      </c>
      <c r="HS70" s="14" t="str">
        <f t="shared" si="59"/>
        <v/>
      </c>
      <c r="HT70" s="14" t="str">
        <f t="shared" si="60"/>
        <v/>
      </c>
      <c r="HU70" s="14" t="str">
        <f t="shared" si="61"/>
        <v/>
      </c>
      <c r="HV70" s="14" t="str">
        <f t="shared" si="62"/>
        <v/>
      </c>
      <c r="HW70" s="14" t="str">
        <f t="shared" si="63"/>
        <v/>
      </c>
      <c r="HX70" s="14" t="str">
        <f t="shared" si="64"/>
        <v/>
      </c>
      <c r="HY70" s="14" t="str">
        <f t="shared" si="65"/>
        <v/>
      </c>
      <c r="HZ70" s="14" t="str">
        <f t="shared" si="66"/>
        <v/>
      </c>
      <c r="IA70" s="14" t="str">
        <f t="shared" si="67"/>
        <v/>
      </c>
      <c r="IB70" s="14" t="str">
        <f t="shared" si="68"/>
        <v/>
      </c>
      <c r="IC70" s="14" t="str">
        <f t="shared" si="69"/>
        <v/>
      </c>
      <c r="ID70" s="14" t="str">
        <f t="shared" si="70"/>
        <v/>
      </c>
      <c r="IE70" s="14" t="str">
        <f t="shared" si="71"/>
        <v/>
      </c>
      <c r="IF70" s="14" t="str">
        <f t="shared" si="72"/>
        <v/>
      </c>
      <c r="IG70" s="14" t="str">
        <f t="shared" si="73"/>
        <v/>
      </c>
      <c r="IH70" s="14" t="str">
        <f t="shared" si="74"/>
        <v/>
      </c>
      <c r="II70" s="14" t="str">
        <f t="shared" si="75"/>
        <v/>
      </c>
      <c r="IJ70" s="14" t="str">
        <f t="shared" si="76"/>
        <v/>
      </c>
      <c r="IK70" s="14" t="str">
        <f t="shared" si="77"/>
        <v/>
      </c>
      <c r="IL70" s="14" t="str">
        <f t="shared" si="78"/>
        <v/>
      </c>
      <c r="IM70" s="14" t="str">
        <f t="shared" si="79"/>
        <v/>
      </c>
      <c r="IN70" s="14" t="str">
        <f t="shared" si="80"/>
        <v/>
      </c>
      <c r="IO70" s="14" t="str">
        <f t="shared" si="81"/>
        <v/>
      </c>
      <c r="IP70" s="14" t="str">
        <f t="shared" si="82"/>
        <v/>
      </c>
      <c r="IQ70" s="14" t="str">
        <f t="shared" si="83"/>
        <v/>
      </c>
      <c r="IR70" s="14" t="str">
        <f t="shared" si="84"/>
        <v/>
      </c>
      <c r="IS70" s="14" t="str">
        <f t="shared" si="85"/>
        <v/>
      </c>
      <c r="IT70" s="14" t="str">
        <f t="shared" si="86"/>
        <v/>
      </c>
      <c r="IU70" s="14" t="str">
        <f t="shared" si="87"/>
        <v/>
      </c>
      <c r="IV70" s="14" t="str">
        <f t="shared" si="88"/>
        <v/>
      </c>
      <c r="IW70" s="14" t="str">
        <f t="shared" si="89"/>
        <v/>
      </c>
      <c r="IX70" s="14" t="str">
        <f t="shared" si="90"/>
        <v/>
      </c>
      <c r="IY70" s="14" t="str">
        <f t="shared" si="91"/>
        <v/>
      </c>
      <c r="IZ70" s="14" t="str">
        <f t="shared" si="92"/>
        <v/>
      </c>
      <c r="JA70" s="14" t="str">
        <f t="shared" si="93"/>
        <v/>
      </c>
      <c r="JB70" s="14" t="str">
        <f t="shared" si="94"/>
        <v/>
      </c>
      <c r="JC70" s="14" t="str">
        <f t="shared" si="95"/>
        <v/>
      </c>
      <c r="JD70" s="14" t="str">
        <f t="shared" si="96"/>
        <v/>
      </c>
      <c r="JE70" s="14" t="str">
        <f t="shared" si="97"/>
        <v/>
      </c>
      <c r="JF70" s="14" t="str">
        <f t="shared" si="98"/>
        <v/>
      </c>
      <c r="JG70" s="14" t="str">
        <f t="shared" si="99"/>
        <v/>
      </c>
      <c r="JH70" s="14" t="str">
        <f t="shared" si="100"/>
        <v/>
      </c>
      <c r="JI70" s="14" t="str">
        <f t="shared" si="101"/>
        <v/>
      </c>
      <c r="JJ70" s="14" t="str">
        <f t="shared" si="102"/>
        <v/>
      </c>
      <c r="JK70" s="14" t="str">
        <f t="shared" si="103"/>
        <v/>
      </c>
      <c r="JL70" s="14" t="str">
        <f t="shared" si="104"/>
        <v/>
      </c>
      <c r="JM70" s="14" t="str">
        <f t="shared" si="105"/>
        <v/>
      </c>
      <c r="JN70" s="14" t="str">
        <f t="shared" si="106"/>
        <v/>
      </c>
      <c r="JO70" s="14" t="str">
        <f t="shared" si="107"/>
        <v/>
      </c>
      <c r="JP70" s="14" t="str">
        <f t="shared" si="108"/>
        <v/>
      </c>
      <c r="JQ70" s="14" t="str">
        <f t="shared" si="109"/>
        <v/>
      </c>
      <c r="JR70" s="14" t="str">
        <f t="shared" si="110"/>
        <v/>
      </c>
      <c r="JS70" s="14" t="str">
        <f t="shared" si="111"/>
        <v/>
      </c>
      <c r="JT70" s="14" t="str">
        <f t="shared" si="112"/>
        <v/>
      </c>
      <c r="JU70" s="14" t="str">
        <f t="shared" si="113"/>
        <v/>
      </c>
      <c r="JV70" s="14" t="str">
        <f t="shared" si="114"/>
        <v/>
      </c>
      <c r="JW70" s="14" t="str">
        <f t="shared" si="115"/>
        <v/>
      </c>
      <c r="JX70" s="14" t="str">
        <f t="shared" si="116"/>
        <v/>
      </c>
      <c r="JY70" s="14" t="str">
        <f t="shared" si="117"/>
        <v/>
      </c>
      <c r="JZ70" s="14" t="str">
        <f t="shared" si="118"/>
        <v/>
      </c>
      <c r="KA70" s="14" t="str">
        <f t="shared" si="119"/>
        <v/>
      </c>
      <c r="KB70" s="14" t="str">
        <f t="shared" si="120"/>
        <v/>
      </c>
      <c r="KC70" s="14" t="str">
        <f t="shared" si="121"/>
        <v/>
      </c>
      <c r="KD70" s="14" t="str">
        <f t="shared" si="122"/>
        <v/>
      </c>
      <c r="KE70" s="14" t="str">
        <f t="shared" si="123"/>
        <v/>
      </c>
      <c r="KF70" s="14" t="str">
        <f t="shared" si="124"/>
        <v/>
      </c>
      <c r="KG70" s="14" t="str">
        <f t="shared" si="125"/>
        <v/>
      </c>
      <c r="KH70" s="14" t="str">
        <f t="shared" si="126"/>
        <v/>
      </c>
      <c r="KI70" s="14" t="str">
        <f t="shared" si="127"/>
        <v/>
      </c>
      <c r="KJ70" s="14" t="str">
        <f t="shared" si="128"/>
        <v/>
      </c>
      <c r="KK70" s="14" t="str">
        <f t="shared" si="129"/>
        <v/>
      </c>
      <c r="KL70" s="14" t="str">
        <f t="shared" si="130"/>
        <v/>
      </c>
      <c r="KM70" s="14" t="str">
        <f t="shared" si="131"/>
        <v/>
      </c>
      <c r="KN70" s="14" t="str">
        <f t="shared" si="132"/>
        <v/>
      </c>
      <c r="KO70" s="14" t="str">
        <f t="shared" si="133"/>
        <v/>
      </c>
      <c r="KP70" s="14" t="str">
        <f t="shared" si="134"/>
        <v/>
      </c>
      <c r="KQ70" s="14" t="str">
        <f t="shared" si="135"/>
        <v/>
      </c>
      <c r="KR70" s="14" t="str">
        <f t="shared" si="136"/>
        <v/>
      </c>
      <c r="KS70" s="14" t="str">
        <f t="shared" si="137"/>
        <v/>
      </c>
      <c r="KT70" s="14" t="str">
        <f t="shared" si="138"/>
        <v/>
      </c>
      <c r="KU70" s="14" t="str">
        <f t="shared" si="139"/>
        <v/>
      </c>
      <c r="KV70" s="14" t="str">
        <f t="shared" si="140"/>
        <v/>
      </c>
      <c r="KW70" s="14" t="str">
        <f t="shared" si="141"/>
        <v/>
      </c>
      <c r="KX70" s="14" t="str">
        <f t="shared" si="142"/>
        <v/>
      </c>
      <c r="KY70" s="14" t="str">
        <f t="shared" si="143"/>
        <v/>
      </c>
      <c r="KZ70" s="14" t="str">
        <f t="shared" si="144"/>
        <v/>
      </c>
      <c r="LA70" s="14" t="str">
        <f t="shared" si="145"/>
        <v/>
      </c>
      <c r="LB70" s="14" t="str">
        <f t="shared" si="146"/>
        <v/>
      </c>
      <c r="LC70" s="14" t="str">
        <f t="shared" si="147"/>
        <v/>
      </c>
      <c r="LD70" s="14" t="str">
        <f t="shared" si="148"/>
        <v/>
      </c>
      <c r="LE70" s="14" t="str">
        <f t="shared" si="149"/>
        <v/>
      </c>
      <c r="LF70" s="14" t="str">
        <f t="shared" si="150"/>
        <v/>
      </c>
      <c r="LG70" s="14" t="str">
        <f t="shared" si="151"/>
        <v/>
      </c>
      <c r="LH70" s="14" t="str">
        <f t="shared" si="152"/>
        <v/>
      </c>
      <c r="LI70" s="14" t="str">
        <f t="shared" si="153"/>
        <v/>
      </c>
      <c r="LJ70" s="14" t="str">
        <f t="shared" si="154"/>
        <v/>
      </c>
      <c r="LK70" s="14" t="str">
        <f t="shared" si="155"/>
        <v/>
      </c>
      <c r="LL70" s="14" t="str">
        <f t="shared" si="156"/>
        <v/>
      </c>
      <c r="LM70" s="14" t="str">
        <f t="shared" si="157"/>
        <v/>
      </c>
      <c r="LN70" s="14" t="str">
        <f t="shared" si="158"/>
        <v/>
      </c>
      <c r="LO70" s="14" t="str">
        <f t="shared" si="159"/>
        <v/>
      </c>
      <c r="LP70" s="14" t="str">
        <f t="shared" si="160"/>
        <v/>
      </c>
      <c r="LQ70" s="14" t="str">
        <f t="shared" si="161"/>
        <v/>
      </c>
      <c r="LR70" s="14" t="str">
        <f t="shared" si="162"/>
        <v/>
      </c>
      <c r="LS70" s="14" t="str">
        <f t="shared" si="163"/>
        <v/>
      </c>
      <c r="LT70" s="14" t="str">
        <f t="shared" si="164"/>
        <v/>
      </c>
      <c r="LU70" s="14" t="str">
        <f t="shared" si="165"/>
        <v/>
      </c>
      <c r="LV70" s="14" t="str">
        <f t="shared" si="166"/>
        <v/>
      </c>
      <c r="LW70" s="14" t="str">
        <f t="shared" si="167"/>
        <v/>
      </c>
      <c r="LX70" s="14" t="str">
        <f t="shared" si="168"/>
        <v/>
      </c>
      <c r="LY70" s="14" t="str">
        <f t="shared" si="169"/>
        <v/>
      </c>
      <c r="LZ70" s="14" t="str">
        <f t="shared" si="170"/>
        <v/>
      </c>
      <c r="MA70" s="14" t="str">
        <f t="shared" si="171"/>
        <v/>
      </c>
      <c r="MB70" s="14" t="str">
        <f t="shared" si="172"/>
        <v/>
      </c>
      <c r="MC70" s="14" t="str">
        <f t="shared" si="173"/>
        <v/>
      </c>
      <c r="MD70" s="14" t="str">
        <f t="shared" si="174"/>
        <v/>
      </c>
      <c r="ME70" s="14" t="str">
        <f t="shared" si="175"/>
        <v/>
      </c>
      <c r="MF70" s="15"/>
      <c r="MI70" s="43"/>
      <c r="MJ70" s="42"/>
      <c r="MK70" s="42"/>
      <c r="ML70" s="52" t="str">
        <f t="shared" si="193"/>
        <v/>
      </c>
      <c r="MN70" s="18" t="s">
        <v>5</v>
      </c>
    </row>
    <row r="71" spans="1:352" s="16" customFormat="1" ht="25.5">
      <c r="A71" s="50">
        <v>62</v>
      </c>
      <c r="B71" s="51" t="str">
        <f t="shared" si="176"/>
        <v/>
      </c>
      <c r="C71" s="73"/>
      <c r="D71" s="76"/>
      <c r="E71" s="76"/>
      <c r="F71" s="76"/>
      <c r="G71" s="29"/>
      <c r="H71" s="28"/>
      <c r="I71" s="29"/>
      <c r="J71" s="29"/>
      <c r="K71" s="46"/>
      <c r="L71" s="29"/>
      <c r="M71" s="46"/>
      <c r="N71" s="46"/>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c r="EO71" s="28"/>
      <c r="EP71" s="28"/>
      <c r="EQ71" s="28"/>
      <c r="ER71" s="28"/>
      <c r="ES71" s="28"/>
      <c r="ET71" s="28"/>
      <c r="EU71" s="28"/>
      <c r="EV71" s="28"/>
      <c r="EW71" s="28"/>
      <c r="EX71" s="28"/>
      <c r="EY71" s="28"/>
      <c r="EZ71" s="28"/>
      <c r="FA71" s="28"/>
      <c r="FB71" s="28"/>
      <c r="FC71" s="28"/>
      <c r="FD71" s="28"/>
      <c r="FE71" s="28"/>
      <c r="FF71" s="28"/>
      <c r="FG71" s="28"/>
      <c r="FH71" s="28"/>
      <c r="FI71" s="28"/>
      <c r="FJ71" s="28"/>
      <c r="FK71" s="28"/>
      <c r="FL71" s="28"/>
      <c r="FM71" s="28"/>
      <c r="FN71" s="28"/>
      <c r="FO71" s="28"/>
      <c r="FP71" s="82"/>
      <c r="FQ71" s="80"/>
      <c r="FR71" s="14" t="str">
        <f t="shared" si="177"/>
        <v/>
      </c>
      <c r="FS71" s="14" t="str">
        <f t="shared" si="178"/>
        <v/>
      </c>
      <c r="FT71" s="14" t="str">
        <f t="shared" si="179"/>
        <v/>
      </c>
      <c r="FU71" s="14" t="str">
        <f t="shared" si="180"/>
        <v/>
      </c>
      <c r="FV71" s="14" t="str">
        <f t="shared" si="181"/>
        <v/>
      </c>
      <c r="FW71" s="14" t="str">
        <f t="shared" si="182"/>
        <v/>
      </c>
      <c r="FX71" s="14" t="str">
        <f t="shared" si="22"/>
        <v/>
      </c>
      <c r="FY71" s="14" t="str">
        <f t="shared" si="183"/>
        <v/>
      </c>
      <c r="FZ71" s="14" t="str">
        <f t="shared" si="184"/>
        <v/>
      </c>
      <c r="GA71" s="14" t="str">
        <f t="shared" si="185"/>
        <v/>
      </c>
      <c r="GB71" s="14" t="str">
        <f t="shared" si="186"/>
        <v/>
      </c>
      <c r="GC71" s="14" t="str">
        <f t="shared" si="187"/>
        <v/>
      </c>
      <c r="GD71" s="14" t="str">
        <f t="shared" si="23"/>
        <v/>
      </c>
      <c r="GE71" s="14" t="str">
        <f t="shared" si="24"/>
        <v/>
      </c>
      <c r="GF71" s="14" t="str">
        <f t="shared" si="188"/>
        <v/>
      </c>
      <c r="GG71" s="14" t="str">
        <f t="shared" si="189"/>
        <v/>
      </c>
      <c r="GH71" s="14" t="str">
        <f t="shared" si="190"/>
        <v/>
      </c>
      <c r="GI71" s="14" t="str">
        <f t="shared" si="191"/>
        <v/>
      </c>
      <c r="GJ71" s="14" t="str">
        <f t="shared" si="192"/>
        <v/>
      </c>
      <c r="GK71" s="14" t="str">
        <f t="shared" si="25"/>
        <v/>
      </c>
      <c r="GL71" s="14" t="str">
        <f t="shared" si="26"/>
        <v/>
      </c>
      <c r="GM71" s="14" t="str">
        <f t="shared" si="27"/>
        <v/>
      </c>
      <c r="GN71" s="14" t="str">
        <f t="shared" si="28"/>
        <v/>
      </c>
      <c r="GO71" s="14" t="str">
        <f t="shared" si="29"/>
        <v/>
      </c>
      <c r="GP71" s="14" t="str">
        <f t="shared" si="30"/>
        <v/>
      </c>
      <c r="GQ71" s="14" t="str">
        <f t="shared" si="31"/>
        <v/>
      </c>
      <c r="GR71" s="14" t="str">
        <f t="shared" si="32"/>
        <v/>
      </c>
      <c r="GS71" s="14" t="str">
        <f t="shared" si="33"/>
        <v/>
      </c>
      <c r="GT71" s="14" t="str">
        <f t="shared" si="34"/>
        <v/>
      </c>
      <c r="GU71" s="14" t="str">
        <f t="shared" si="35"/>
        <v/>
      </c>
      <c r="GV71" s="14" t="str">
        <f t="shared" si="36"/>
        <v/>
      </c>
      <c r="GW71" s="14" t="str">
        <f t="shared" si="37"/>
        <v/>
      </c>
      <c r="GX71" s="14" t="str">
        <f t="shared" si="38"/>
        <v/>
      </c>
      <c r="GY71" s="14" t="str">
        <f t="shared" si="39"/>
        <v/>
      </c>
      <c r="GZ71" s="14" t="str">
        <f t="shared" si="40"/>
        <v/>
      </c>
      <c r="HA71" s="14" t="str">
        <f t="shared" si="41"/>
        <v/>
      </c>
      <c r="HB71" s="14" t="str">
        <f t="shared" si="42"/>
        <v/>
      </c>
      <c r="HC71" s="14" t="str">
        <f t="shared" si="43"/>
        <v/>
      </c>
      <c r="HD71" s="14" t="str">
        <f t="shared" si="44"/>
        <v/>
      </c>
      <c r="HE71" s="14" t="str">
        <f t="shared" si="45"/>
        <v/>
      </c>
      <c r="HF71" s="14" t="str">
        <f t="shared" si="46"/>
        <v/>
      </c>
      <c r="HG71" s="14" t="str">
        <f t="shared" si="47"/>
        <v/>
      </c>
      <c r="HH71" s="14" t="str">
        <f t="shared" si="48"/>
        <v/>
      </c>
      <c r="HI71" s="14" t="str">
        <f t="shared" si="49"/>
        <v/>
      </c>
      <c r="HJ71" s="14" t="str">
        <f t="shared" si="50"/>
        <v/>
      </c>
      <c r="HK71" s="14" t="str">
        <f t="shared" si="51"/>
        <v/>
      </c>
      <c r="HL71" s="14" t="str">
        <f t="shared" si="52"/>
        <v/>
      </c>
      <c r="HM71" s="14" t="str">
        <f t="shared" si="53"/>
        <v/>
      </c>
      <c r="HN71" s="14" t="str">
        <f t="shared" si="54"/>
        <v/>
      </c>
      <c r="HO71" s="14" t="str">
        <f t="shared" si="55"/>
        <v/>
      </c>
      <c r="HP71" s="14" t="str">
        <f t="shared" si="56"/>
        <v/>
      </c>
      <c r="HQ71" s="14" t="str">
        <f t="shared" si="57"/>
        <v/>
      </c>
      <c r="HR71" s="14" t="str">
        <f t="shared" si="58"/>
        <v/>
      </c>
      <c r="HS71" s="14" t="str">
        <f t="shared" si="59"/>
        <v/>
      </c>
      <c r="HT71" s="14" t="str">
        <f t="shared" si="60"/>
        <v/>
      </c>
      <c r="HU71" s="14" t="str">
        <f t="shared" si="61"/>
        <v/>
      </c>
      <c r="HV71" s="14" t="str">
        <f t="shared" si="62"/>
        <v/>
      </c>
      <c r="HW71" s="14" t="str">
        <f t="shared" si="63"/>
        <v/>
      </c>
      <c r="HX71" s="14" t="str">
        <f t="shared" si="64"/>
        <v/>
      </c>
      <c r="HY71" s="14" t="str">
        <f t="shared" si="65"/>
        <v/>
      </c>
      <c r="HZ71" s="14" t="str">
        <f t="shared" si="66"/>
        <v/>
      </c>
      <c r="IA71" s="14" t="str">
        <f t="shared" si="67"/>
        <v/>
      </c>
      <c r="IB71" s="14" t="str">
        <f t="shared" si="68"/>
        <v/>
      </c>
      <c r="IC71" s="14" t="str">
        <f t="shared" si="69"/>
        <v/>
      </c>
      <c r="ID71" s="14" t="str">
        <f t="shared" si="70"/>
        <v/>
      </c>
      <c r="IE71" s="14" t="str">
        <f t="shared" si="71"/>
        <v/>
      </c>
      <c r="IF71" s="14" t="str">
        <f t="shared" si="72"/>
        <v/>
      </c>
      <c r="IG71" s="14" t="str">
        <f t="shared" si="73"/>
        <v/>
      </c>
      <c r="IH71" s="14" t="str">
        <f t="shared" si="74"/>
        <v/>
      </c>
      <c r="II71" s="14" t="str">
        <f t="shared" si="75"/>
        <v/>
      </c>
      <c r="IJ71" s="14" t="str">
        <f t="shared" si="76"/>
        <v/>
      </c>
      <c r="IK71" s="14" t="str">
        <f t="shared" si="77"/>
        <v/>
      </c>
      <c r="IL71" s="14" t="str">
        <f t="shared" si="78"/>
        <v/>
      </c>
      <c r="IM71" s="14" t="str">
        <f t="shared" si="79"/>
        <v/>
      </c>
      <c r="IN71" s="14" t="str">
        <f t="shared" si="80"/>
        <v/>
      </c>
      <c r="IO71" s="14" t="str">
        <f t="shared" si="81"/>
        <v/>
      </c>
      <c r="IP71" s="14" t="str">
        <f t="shared" si="82"/>
        <v/>
      </c>
      <c r="IQ71" s="14" t="str">
        <f t="shared" si="83"/>
        <v/>
      </c>
      <c r="IR71" s="14" t="str">
        <f t="shared" si="84"/>
        <v/>
      </c>
      <c r="IS71" s="14" t="str">
        <f t="shared" si="85"/>
        <v/>
      </c>
      <c r="IT71" s="14" t="str">
        <f t="shared" si="86"/>
        <v/>
      </c>
      <c r="IU71" s="14" t="str">
        <f t="shared" si="87"/>
        <v/>
      </c>
      <c r="IV71" s="14" t="str">
        <f t="shared" si="88"/>
        <v/>
      </c>
      <c r="IW71" s="14" t="str">
        <f t="shared" si="89"/>
        <v/>
      </c>
      <c r="IX71" s="14" t="str">
        <f t="shared" si="90"/>
        <v/>
      </c>
      <c r="IY71" s="14" t="str">
        <f t="shared" si="91"/>
        <v/>
      </c>
      <c r="IZ71" s="14" t="str">
        <f t="shared" si="92"/>
        <v/>
      </c>
      <c r="JA71" s="14" t="str">
        <f t="shared" si="93"/>
        <v/>
      </c>
      <c r="JB71" s="14" t="str">
        <f t="shared" si="94"/>
        <v/>
      </c>
      <c r="JC71" s="14" t="str">
        <f t="shared" si="95"/>
        <v/>
      </c>
      <c r="JD71" s="14" t="str">
        <f t="shared" si="96"/>
        <v/>
      </c>
      <c r="JE71" s="14" t="str">
        <f t="shared" si="97"/>
        <v/>
      </c>
      <c r="JF71" s="14" t="str">
        <f t="shared" si="98"/>
        <v/>
      </c>
      <c r="JG71" s="14" t="str">
        <f t="shared" si="99"/>
        <v/>
      </c>
      <c r="JH71" s="14" t="str">
        <f t="shared" si="100"/>
        <v/>
      </c>
      <c r="JI71" s="14" t="str">
        <f t="shared" si="101"/>
        <v/>
      </c>
      <c r="JJ71" s="14" t="str">
        <f t="shared" si="102"/>
        <v/>
      </c>
      <c r="JK71" s="14" t="str">
        <f t="shared" si="103"/>
        <v/>
      </c>
      <c r="JL71" s="14" t="str">
        <f t="shared" si="104"/>
        <v/>
      </c>
      <c r="JM71" s="14" t="str">
        <f t="shared" si="105"/>
        <v/>
      </c>
      <c r="JN71" s="14" t="str">
        <f t="shared" si="106"/>
        <v/>
      </c>
      <c r="JO71" s="14" t="str">
        <f t="shared" si="107"/>
        <v/>
      </c>
      <c r="JP71" s="14" t="str">
        <f t="shared" si="108"/>
        <v/>
      </c>
      <c r="JQ71" s="14" t="str">
        <f t="shared" si="109"/>
        <v/>
      </c>
      <c r="JR71" s="14" t="str">
        <f t="shared" si="110"/>
        <v/>
      </c>
      <c r="JS71" s="14" t="str">
        <f t="shared" si="111"/>
        <v/>
      </c>
      <c r="JT71" s="14" t="str">
        <f t="shared" si="112"/>
        <v/>
      </c>
      <c r="JU71" s="14" t="str">
        <f t="shared" si="113"/>
        <v/>
      </c>
      <c r="JV71" s="14" t="str">
        <f t="shared" si="114"/>
        <v/>
      </c>
      <c r="JW71" s="14" t="str">
        <f t="shared" si="115"/>
        <v/>
      </c>
      <c r="JX71" s="14" t="str">
        <f t="shared" si="116"/>
        <v/>
      </c>
      <c r="JY71" s="14" t="str">
        <f t="shared" si="117"/>
        <v/>
      </c>
      <c r="JZ71" s="14" t="str">
        <f t="shared" si="118"/>
        <v/>
      </c>
      <c r="KA71" s="14" t="str">
        <f t="shared" si="119"/>
        <v/>
      </c>
      <c r="KB71" s="14" t="str">
        <f t="shared" si="120"/>
        <v/>
      </c>
      <c r="KC71" s="14" t="str">
        <f t="shared" si="121"/>
        <v/>
      </c>
      <c r="KD71" s="14" t="str">
        <f t="shared" si="122"/>
        <v/>
      </c>
      <c r="KE71" s="14" t="str">
        <f t="shared" si="123"/>
        <v/>
      </c>
      <c r="KF71" s="14" t="str">
        <f t="shared" si="124"/>
        <v/>
      </c>
      <c r="KG71" s="14" t="str">
        <f t="shared" si="125"/>
        <v/>
      </c>
      <c r="KH71" s="14" t="str">
        <f t="shared" si="126"/>
        <v/>
      </c>
      <c r="KI71" s="14" t="str">
        <f t="shared" si="127"/>
        <v/>
      </c>
      <c r="KJ71" s="14" t="str">
        <f t="shared" si="128"/>
        <v/>
      </c>
      <c r="KK71" s="14" t="str">
        <f t="shared" si="129"/>
        <v/>
      </c>
      <c r="KL71" s="14" t="str">
        <f t="shared" si="130"/>
        <v/>
      </c>
      <c r="KM71" s="14" t="str">
        <f t="shared" si="131"/>
        <v/>
      </c>
      <c r="KN71" s="14" t="str">
        <f t="shared" si="132"/>
        <v/>
      </c>
      <c r="KO71" s="14" t="str">
        <f t="shared" si="133"/>
        <v/>
      </c>
      <c r="KP71" s="14" t="str">
        <f t="shared" si="134"/>
        <v/>
      </c>
      <c r="KQ71" s="14" t="str">
        <f t="shared" si="135"/>
        <v/>
      </c>
      <c r="KR71" s="14" t="str">
        <f t="shared" si="136"/>
        <v/>
      </c>
      <c r="KS71" s="14" t="str">
        <f t="shared" si="137"/>
        <v/>
      </c>
      <c r="KT71" s="14" t="str">
        <f t="shared" si="138"/>
        <v/>
      </c>
      <c r="KU71" s="14" t="str">
        <f t="shared" si="139"/>
        <v/>
      </c>
      <c r="KV71" s="14" t="str">
        <f t="shared" si="140"/>
        <v/>
      </c>
      <c r="KW71" s="14" t="str">
        <f t="shared" si="141"/>
        <v/>
      </c>
      <c r="KX71" s="14" t="str">
        <f t="shared" si="142"/>
        <v/>
      </c>
      <c r="KY71" s="14" t="str">
        <f t="shared" si="143"/>
        <v/>
      </c>
      <c r="KZ71" s="14" t="str">
        <f t="shared" si="144"/>
        <v/>
      </c>
      <c r="LA71" s="14" t="str">
        <f t="shared" si="145"/>
        <v/>
      </c>
      <c r="LB71" s="14" t="str">
        <f t="shared" si="146"/>
        <v/>
      </c>
      <c r="LC71" s="14" t="str">
        <f t="shared" si="147"/>
        <v/>
      </c>
      <c r="LD71" s="14" t="str">
        <f t="shared" si="148"/>
        <v/>
      </c>
      <c r="LE71" s="14" t="str">
        <f t="shared" si="149"/>
        <v/>
      </c>
      <c r="LF71" s="14" t="str">
        <f t="shared" si="150"/>
        <v/>
      </c>
      <c r="LG71" s="14" t="str">
        <f t="shared" si="151"/>
        <v/>
      </c>
      <c r="LH71" s="14" t="str">
        <f t="shared" si="152"/>
        <v/>
      </c>
      <c r="LI71" s="14" t="str">
        <f t="shared" si="153"/>
        <v/>
      </c>
      <c r="LJ71" s="14" t="str">
        <f t="shared" si="154"/>
        <v/>
      </c>
      <c r="LK71" s="14" t="str">
        <f t="shared" si="155"/>
        <v/>
      </c>
      <c r="LL71" s="14" t="str">
        <f t="shared" si="156"/>
        <v/>
      </c>
      <c r="LM71" s="14" t="str">
        <f t="shared" si="157"/>
        <v/>
      </c>
      <c r="LN71" s="14" t="str">
        <f t="shared" si="158"/>
        <v/>
      </c>
      <c r="LO71" s="14" t="str">
        <f t="shared" si="159"/>
        <v/>
      </c>
      <c r="LP71" s="14" t="str">
        <f t="shared" si="160"/>
        <v/>
      </c>
      <c r="LQ71" s="14" t="str">
        <f t="shared" si="161"/>
        <v/>
      </c>
      <c r="LR71" s="14" t="str">
        <f t="shared" si="162"/>
        <v/>
      </c>
      <c r="LS71" s="14" t="str">
        <f t="shared" si="163"/>
        <v/>
      </c>
      <c r="LT71" s="14" t="str">
        <f t="shared" si="164"/>
        <v/>
      </c>
      <c r="LU71" s="14" t="str">
        <f t="shared" si="165"/>
        <v/>
      </c>
      <c r="LV71" s="14" t="str">
        <f t="shared" si="166"/>
        <v/>
      </c>
      <c r="LW71" s="14" t="str">
        <f t="shared" si="167"/>
        <v/>
      </c>
      <c r="LX71" s="14" t="str">
        <f t="shared" si="168"/>
        <v/>
      </c>
      <c r="LY71" s="14" t="str">
        <f t="shared" si="169"/>
        <v/>
      </c>
      <c r="LZ71" s="14" t="str">
        <f t="shared" si="170"/>
        <v/>
      </c>
      <c r="MA71" s="14" t="str">
        <f t="shared" si="171"/>
        <v/>
      </c>
      <c r="MB71" s="14" t="str">
        <f t="shared" si="172"/>
        <v/>
      </c>
      <c r="MC71" s="14" t="str">
        <f t="shared" si="173"/>
        <v/>
      </c>
      <c r="MD71" s="14" t="str">
        <f t="shared" si="174"/>
        <v/>
      </c>
      <c r="ME71" s="14" t="str">
        <f t="shared" si="175"/>
        <v/>
      </c>
      <c r="MF71" s="15"/>
      <c r="MI71" s="43"/>
      <c r="MJ71" s="42"/>
      <c r="MK71" s="42"/>
      <c r="ML71" s="52" t="str">
        <f t="shared" si="193"/>
        <v/>
      </c>
      <c r="MN71" s="18" t="s">
        <v>5</v>
      </c>
    </row>
    <row r="72" spans="1:352" s="16" customFormat="1" ht="25.5">
      <c r="A72" s="50">
        <v>63</v>
      </c>
      <c r="B72" s="51" t="str">
        <f t="shared" si="176"/>
        <v/>
      </c>
      <c r="C72" s="73"/>
      <c r="D72" s="76"/>
      <c r="E72" s="76"/>
      <c r="F72" s="76"/>
      <c r="G72" s="29"/>
      <c r="H72" s="28"/>
      <c r="I72" s="29"/>
      <c r="J72" s="29"/>
      <c r="K72" s="46"/>
      <c r="L72" s="29"/>
      <c r="M72" s="46"/>
      <c r="N72" s="46"/>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c r="EO72" s="28"/>
      <c r="EP72" s="28"/>
      <c r="EQ72" s="28"/>
      <c r="ER72" s="28"/>
      <c r="ES72" s="28"/>
      <c r="ET72" s="28"/>
      <c r="EU72" s="28"/>
      <c r="EV72" s="28"/>
      <c r="EW72" s="28"/>
      <c r="EX72" s="28"/>
      <c r="EY72" s="28"/>
      <c r="EZ72" s="28"/>
      <c r="FA72" s="28"/>
      <c r="FB72" s="28"/>
      <c r="FC72" s="28"/>
      <c r="FD72" s="28"/>
      <c r="FE72" s="28"/>
      <c r="FF72" s="28"/>
      <c r="FG72" s="28"/>
      <c r="FH72" s="28"/>
      <c r="FI72" s="28"/>
      <c r="FJ72" s="28"/>
      <c r="FK72" s="28"/>
      <c r="FL72" s="28"/>
      <c r="FM72" s="28"/>
      <c r="FN72" s="28"/>
      <c r="FO72" s="28"/>
      <c r="FP72" s="82"/>
      <c r="FQ72" s="80"/>
      <c r="FR72" s="14" t="str">
        <f t="shared" si="177"/>
        <v/>
      </c>
      <c r="FS72" s="14" t="str">
        <f t="shared" si="178"/>
        <v/>
      </c>
      <c r="FT72" s="14" t="str">
        <f t="shared" si="179"/>
        <v/>
      </c>
      <c r="FU72" s="14" t="str">
        <f t="shared" si="180"/>
        <v/>
      </c>
      <c r="FV72" s="14" t="str">
        <f t="shared" si="181"/>
        <v/>
      </c>
      <c r="FW72" s="14" t="str">
        <f t="shared" si="182"/>
        <v/>
      </c>
      <c r="FX72" s="14" t="str">
        <f t="shared" si="22"/>
        <v/>
      </c>
      <c r="FY72" s="14" t="str">
        <f t="shared" si="183"/>
        <v/>
      </c>
      <c r="FZ72" s="14" t="str">
        <f t="shared" si="184"/>
        <v/>
      </c>
      <c r="GA72" s="14" t="str">
        <f t="shared" si="185"/>
        <v/>
      </c>
      <c r="GB72" s="14" t="str">
        <f t="shared" si="186"/>
        <v/>
      </c>
      <c r="GC72" s="14" t="str">
        <f t="shared" si="187"/>
        <v/>
      </c>
      <c r="GD72" s="14" t="str">
        <f t="shared" si="23"/>
        <v/>
      </c>
      <c r="GE72" s="14" t="str">
        <f t="shared" si="24"/>
        <v/>
      </c>
      <c r="GF72" s="14" t="str">
        <f t="shared" si="188"/>
        <v/>
      </c>
      <c r="GG72" s="14" t="str">
        <f t="shared" si="189"/>
        <v/>
      </c>
      <c r="GH72" s="14" t="str">
        <f t="shared" si="190"/>
        <v/>
      </c>
      <c r="GI72" s="14" t="str">
        <f t="shared" si="191"/>
        <v/>
      </c>
      <c r="GJ72" s="14" t="str">
        <f t="shared" si="192"/>
        <v/>
      </c>
      <c r="GK72" s="14" t="str">
        <f t="shared" si="25"/>
        <v/>
      </c>
      <c r="GL72" s="14" t="str">
        <f t="shared" si="26"/>
        <v/>
      </c>
      <c r="GM72" s="14" t="str">
        <f t="shared" si="27"/>
        <v/>
      </c>
      <c r="GN72" s="14" t="str">
        <f t="shared" si="28"/>
        <v/>
      </c>
      <c r="GO72" s="14" t="str">
        <f t="shared" si="29"/>
        <v/>
      </c>
      <c r="GP72" s="14" t="str">
        <f t="shared" si="30"/>
        <v/>
      </c>
      <c r="GQ72" s="14" t="str">
        <f t="shared" si="31"/>
        <v/>
      </c>
      <c r="GR72" s="14" t="str">
        <f t="shared" si="32"/>
        <v/>
      </c>
      <c r="GS72" s="14" t="str">
        <f t="shared" si="33"/>
        <v/>
      </c>
      <c r="GT72" s="14" t="str">
        <f t="shared" si="34"/>
        <v/>
      </c>
      <c r="GU72" s="14" t="str">
        <f t="shared" si="35"/>
        <v/>
      </c>
      <c r="GV72" s="14" t="str">
        <f t="shared" si="36"/>
        <v/>
      </c>
      <c r="GW72" s="14" t="str">
        <f t="shared" si="37"/>
        <v/>
      </c>
      <c r="GX72" s="14" t="str">
        <f t="shared" si="38"/>
        <v/>
      </c>
      <c r="GY72" s="14" t="str">
        <f t="shared" si="39"/>
        <v/>
      </c>
      <c r="GZ72" s="14" t="str">
        <f t="shared" si="40"/>
        <v/>
      </c>
      <c r="HA72" s="14" t="str">
        <f t="shared" si="41"/>
        <v/>
      </c>
      <c r="HB72" s="14" t="str">
        <f t="shared" si="42"/>
        <v/>
      </c>
      <c r="HC72" s="14" t="str">
        <f t="shared" si="43"/>
        <v/>
      </c>
      <c r="HD72" s="14" t="str">
        <f t="shared" si="44"/>
        <v/>
      </c>
      <c r="HE72" s="14" t="str">
        <f t="shared" si="45"/>
        <v/>
      </c>
      <c r="HF72" s="14" t="str">
        <f t="shared" si="46"/>
        <v/>
      </c>
      <c r="HG72" s="14" t="str">
        <f t="shared" si="47"/>
        <v/>
      </c>
      <c r="HH72" s="14" t="str">
        <f t="shared" si="48"/>
        <v/>
      </c>
      <c r="HI72" s="14" t="str">
        <f t="shared" si="49"/>
        <v/>
      </c>
      <c r="HJ72" s="14" t="str">
        <f t="shared" si="50"/>
        <v/>
      </c>
      <c r="HK72" s="14" t="str">
        <f t="shared" si="51"/>
        <v/>
      </c>
      <c r="HL72" s="14" t="str">
        <f t="shared" si="52"/>
        <v/>
      </c>
      <c r="HM72" s="14" t="str">
        <f t="shared" si="53"/>
        <v/>
      </c>
      <c r="HN72" s="14" t="str">
        <f t="shared" si="54"/>
        <v/>
      </c>
      <c r="HO72" s="14" t="str">
        <f t="shared" si="55"/>
        <v/>
      </c>
      <c r="HP72" s="14" t="str">
        <f t="shared" si="56"/>
        <v/>
      </c>
      <c r="HQ72" s="14" t="str">
        <f t="shared" si="57"/>
        <v/>
      </c>
      <c r="HR72" s="14" t="str">
        <f t="shared" si="58"/>
        <v/>
      </c>
      <c r="HS72" s="14" t="str">
        <f t="shared" si="59"/>
        <v/>
      </c>
      <c r="HT72" s="14" t="str">
        <f t="shared" si="60"/>
        <v/>
      </c>
      <c r="HU72" s="14" t="str">
        <f t="shared" si="61"/>
        <v/>
      </c>
      <c r="HV72" s="14" t="str">
        <f t="shared" si="62"/>
        <v/>
      </c>
      <c r="HW72" s="14" t="str">
        <f t="shared" si="63"/>
        <v/>
      </c>
      <c r="HX72" s="14" t="str">
        <f t="shared" si="64"/>
        <v/>
      </c>
      <c r="HY72" s="14" t="str">
        <f t="shared" si="65"/>
        <v/>
      </c>
      <c r="HZ72" s="14" t="str">
        <f t="shared" si="66"/>
        <v/>
      </c>
      <c r="IA72" s="14" t="str">
        <f t="shared" si="67"/>
        <v/>
      </c>
      <c r="IB72" s="14" t="str">
        <f t="shared" si="68"/>
        <v/>
      </c>
      <c r="IC72" s="14" t="str">
        <f t="shared" si="69"/>
        <v/>
      </c>
      <c r="ID72" s="14" t="str">
        <f t="shared" si="70"/>
        <v/>
      </c>
      <c r="IE72" s="14" t="str">
        <f t="shared" si="71"/>
        <v/>
      </c>
      <c r="IF72" s="14" t="str">
        <f t="shared" si="72"/>
        <v/>
      </c>
      <c r="IG72" s="14" t="str">
        <f t="shared" si="73"/>
        <v/>
      </c>
      <c r="IH72" s="14" t="str">
        <f t="shared" si="74"/>
        <v/>
      </c>
      <c r="II72" s="14" t="str">
        <f t="shared" si="75"/>
        <v/>
      </c>
      <c r="IJ72" s="14" t="str">
        <f t="shared" si="76"/>
        <v/>
      </c>
      <c r="IK72" s="14" t="str">
        <f t="shared" si="77"/>
        <v/>
      </c>
      <c r="IL72" s="14" t="str">
        <f t="shared" si="78"/>
        <v/>
      </c>
      <c r="IM72" s="14" t="str">
        <f t="shared" si="79"/>
        <v/>
      </c>
      <c r="IN72" s="14" t="str">
        <f t="shared" si="80"/>
        <v/>
      </c>
      <c r="IO72" s="14" t="str">
        <f t="shared" si="81"/>
        <v/>
      </c>
      <c r="IP72" s="14" t="str">
        <f t="shared" si="82"/>
        <v/>
      </c>
      <c r="IQ72" s="14" t="str">
        <f t="shared" si="83"/>
        <v/>
      </c>
      <c r="IR72" s="14" t="str">
        <f t="shared" si="84"/>
        <v/>
      </c>
      <c r="IS72" s="14" t="str">
        <f t="shared" si="85"/>
        <v/>
      </c>
      <c r="IT72" s="14" t="str">
        <f t="shared" si="86"/>
        <v/>
      </c>
      <c r="IU72" s="14" t="str">
        <f t="shared" si="87"/>
        <v/>
      </c>
      <c r="IV72" s="14" t="str">
        <f t="shared" si="88"/>
        <v/>
      </c>
      <c r="IW72" s="14" t="str">
        <f t="shared" si="89"/>
        <v/>
      </c>
      <c r="IX72" s="14" t="str">
        <f t="shared" si="90"/>
        <v/>
      </c>
      <c r="IY72" s="14" t="str">
        <f t="shared" si="91"/>
        <v/>
      </c>
      <c r="IZ72" s="14" t="str">
        <f t="shared" si="92"/>
        <v/>
      </c>
      <c r="JA72" s="14" t="str">
        <f t="shared" si="93"/>
        <v/>
      </c>
      <c r="JB72" s="14" t="str">
        <f t="shared" si="94"/>
        <v/>
      </c>
      <c r="JC72" s="14" t="str">
        <f t="shared" si="95"/>
        <v/>
      </c>
      <c r="JD72" s="14" t="str">
        <f t="shared" si="96"/>
        <v/>
      </c>
      <c r="JE72" s="14" t="str">
        <f t="shared" si="97"/>
        <v/>
      </c>
      <c r="JF72" s="14" t="str">
        <f t="shared" si="98"/>
        <v/>
      </c>
      <c r="JG72" s="14" t="str">
        <f t="shared" si="99"/>
        <v/>
      </c>
      <c r="JH72" s="14" t="str">
        <f t="shared" si="100"/>
        <v/>
      </c>
      <c r="JI72" s="14" t="str">
        <f t="shared" si="101"/>
        <v/>
      </c>
      <c r="JJ72" s="14" t="str">
        <f t="shared" si="102"/>
        <v/>
      </c>
      <c r="JK72" s="14" t="str">
        <f t="shared" si="103"/>
        <v/>
      </c>
      <c r="JL72" s="14" t="str">
        <f t="shared" si="104"/>
        <v/>
      </c>
      <c r="JM72" s="14" t="str">
        <f t="shared" si="105"/>
        <v/>
      </c>
      <c r="JN72" s="14" t="str">
        <f t="shared" si="106"/>
        <v/>
      </c>
      <c r="JO72" s="14" t="str">
        <f t="shared" si="107"/>
        <v/>
      </c>
      <c r="JP72" s="14" t="str">
        <f t="shared" si="108"/>
        <v/>
      </c>
      <c r="JQ72" s="14" t="str">
        <f t="shared" si="109"/>
        <v/>
      </c>
      <c r="JR72" s="14" t="str">
        <f t="shared" si="110"/>
        <v/>
      </c>
      <c r="JS72" s="14" t="str">
        <f t="shared" si="111"/>
        <v/>
      </c>
      <c r="JT72" s="14" t="str">
        <f t="shared" si="112"/>
        <v/>
      </c>
      <c r="JU72" s="14" t="str">
        <f t="shared" si="113"/>
        <v/>
      </c>
      <c r="JV72" s="14" t="str">
        <f t="shared" si="114"/>
        <v/>
      </c>
      <c r="JW72" s="14" t="str">
        <f t="shared" si="115"/>
        <v/>
      </c>
      <c r="JX72" s="14" t="str">
        <f t="shared" si="116"/>
        <v/>
      </c>
      <c r="JY72" s="14" t="str">
        <f t="shared" si="117"/>
        <v/>
      </c>
      <c r="JZ72" s="14" t="str">
        <f t="shared" si="118"/>
        <v/>
      </c>
      <c r="KA72" s="14" t="str">
        <f t="shared" si="119"/>
        <v/>
      </c>
      <c r="KB72" s="14" t="str">
        <f t="shared" si="120"/>
        <v/>
      </c>
      <c r="KC72" s="14" t="str">
        <f t="shared" si="121"/>
        <v/>
      </c>
      <c r="KD72" s="14" t="str">
        <f t="shared" si="122"/>
        <v/>
      </c>
      <c r="KE72" s="14" t="str">
        <f t="shared" si="123"/>
        <v/>
      </c>
      <c r="KF72" s="14" t="str">
        <f t="shared" si="124"/>
        <v/>
      </c>
      <c r="KG72" s="14" t="str">
        <f t="shared" si="125"/>
        <v/>
      </c>
      <c r="KH72" s="14" t="str">
        <f t="shared" si="126"/>
        <v/>
      </c>
      <c r="KI72" s="14" t="str">
        <f t="shared" si="127"/>
        <v/>
      </c>
      <c r="KJ72" s="14" t="str">
        <f t="shared" si="128"/>
        <v/>
      </c>
      <c r="KK72" s="14" t="str">
        <f t="shared" si="129"/>
        <v/>
      </c>
      <c r="KL72" s="14" t="str">
        <f t="shared" si="130"/>
        <v/>
      </c>
      <c r="KM72" s="14" t="str">
        <f t="shared" si="131"/>
        <v/>
      </c>
      <c r="KN72" s="14" t="str">
        <f t="shared" si="132"/>
        <v/>
      </c>
      <c r="KO72" s="14" t="str">
        <f t="shared" si="133"/>
        <v/>
      </c>
      <c r="KP72" s="14" t="str">
        <f t="shared" si="134"/>
        <v/>
      </c>
      <c r="KQ72" s="14" t="str">
        <f t="shared" si="135"/>
        <v/>
      </c>
      <c r="KR72" s="14" t="str">
        <f t="shared" si="136"/>
        <v/>
      </c>
      <c r="KS72" s="14" t="str">
        <f t="shared" si="137"/>
        <v/>
      </c>
      <c r="KT72" s="14" t="str">
        <f t="shared" si="138"/>
        <v/>
      </c>
      <c r="KU72" s="14" t="str">
        <f t="shared" si="139"/>
        <v/>
      </c>
      <c r="KV72" s="14" t="str">
        <f t="shared" si="140"/>
        <v/>
      </c>
      <c r="KW72" s="14" t="str">
        <f t="shared" si="141"/>
        <v/>
      </c>
      <c r="KX72" s="14" t="str">
        <f t="shared" si="142"/>
        <v/>
      </c>
      <c r="KY72" s="14" t="str">
        <f t="shared" si="143"/>
        <v/>
      </c>
      <c r="KZ72" s="14" t="str">
        <f t="shared" si="144"/>
        <v/>
      </c>
      <c r="LA72" s="14" t="str">
        <f t="shared" si="145"/>
        <v/>
      </c>
      <c r="LB72" s="14" t="str">
        <f t="shared" si="146"/>
        <v/>
      </c>
      <c r="LC72" s="14" t="str">
        <f t="shared" si="147"/>
        <v/>
      </c>
      <c r="LD72" s="14" t="str">
        <f t="shared" si="148"/>
        <v/>
      </c>
      <c r="LE72" s="14" t="str">
        <f t="shared" si="149"/>
        <v/>
      </c>
      <c r="LF72" s="14" t="str">
        <f t="shared" si="150"/>
        <v/>
      </c>
      <c r="LG72" s="14" t="str">
        <f t="shared" si="151"/>
        <v/>
      </c>
      <c r="LH72" s="14" t="str">
        <f t="shared" si="152"/>
        <v/>
      </c>
      <c r="LI72" s="14" t="str">
        <f t="shared" si="153"/>
        <v/>
      </c>
      <c r="LJ72" s="14" t="str">
        <f t="shared" si="154"/>
        <v/>
      </c>
      <c r="LK72" s="14" t="str">
        <f t="shared" si="155"/>
        <v/>
      </c>
      <c r="LL72" s="14" t="str">
        <f t="shared" si="156"/>
        <v/>
      </c>
      <c r="LM72" s="14" t="str">
        <f t="shared" si="157"/>
        <v/>
      </c>
      <c r="LN72" s="14" t="str">
        <f t="shared" si="158"/>
        <v/>
      </c>
      <c r="LO72" s="14" t="str">
        <f t="shared" si="159"/>
        <v/>
      </c>
      <c r="LP72" s="14" t="str">
        <f t="shared" si="160"/>
        <v/>
      </c>
      <c r="LQ72" s="14" t="str">
        <f t="shared" si="161"/>
        <v/>
      </c>
      <c r="LR72" s="14" t="str">
        <f t="shared" si="162"/>
        <v/>
      </c>
      <c r="LS72" s="14" t="str">
        <f t="shared" si="163"/>
        <v/>
      </c>
      <c r="LT72" s="14" t="str">
        <f t="shared" si="164"/>
        <v/>
      </c>
      <c r="LU72" s="14" t="str">
        <f t="shared" si="165"/>
        <v/>
      </c>
      <c r="LV72" s="14" t="str">
        <f t="shared" si="166"/>
        <v/>
      </c>
      <c r="LW72" s="14" t="str">
        <f t="shared" si="167"/>
        <v/>
      </c>
      <c r="LX72" s="14" t="str">
        <f t="shared" si="168"/>
        <v/>
      </c>
      <c r="LY72" s="14" t="str">
        <f t="shared" si="169"/>
        <v/>
      </c>
      <c r="LZ72" s="14" t="str">
        <f t="shared" si="170"/>
        <v/>
      </c>
      <c r="MA72" s="14" t="str">
        <f t="shared" si="171"/>
        <v/>
      </c>
      <c r="MB72" s="14" t="str">
        <f t="shared" si="172"/>
        <v/>
      </c>
      <c r="MC72" s="14" t="str">
        <f t="shared" si="173"/>
        <v/>
      </c>
      <c r="MD72" s="14" t="str">
        <f t="shared" si="174"/>
        <v/>
      </c>
      <c r="ME72" s="14" t="str">
        <f t="shared" si="175"/>
        <v/>
      </c>
      <c r="MF72" s="15"/>
      <c r="MJ72" s="17"/>
      <c r="MK72" s="17"/>
      <c r="ML72" s="52" t="str">
        <f t="shared" si="193"/>
        <v/>
      </c>
      <c r="MN72" s="18" t="s">
        <v>5</v>
      </c>
    </row>
    <row r="73" spans="1:352" s="16" customFormat="1" ht="25.5">
      <c r="A73" s="50">
        <v>64</v>
      </c>
      <c r="B73" s="51" t="str">
        <f t="shared" si="176"/>
        <v/>
      </c>
      <c r="C73" s="73"/>
      <c r="D73" s="76"/>
      <c r="E73" s="76"/>
      <c r="F73" s="76"/>
      <c r="G73" s="29"/>
      <c r="H73" s="28"/>
      <c r="I73" s="29"/>
      <c r="J73" s="29"/>
      <c r="K73" s="46"/>
      <c r="L73" s="29"/>
      <c r="M73" s="46"/>
      <c r="N73" s="46"/>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c r="EO73" s="28"/>
      <c r="EP73" s="28"/>
      <c r="EQ73" s="28"/>
      <c r="ER73" s="28"/>
      <c r="ES73" s="28"/>
      <c r="ET73" s="28"/>
      <c r="EU73" s="28"/>
      <c r="EV73" s="28"/>
      <c r="EW73" s="28"/>
      <c r="EX73" s="28"/>
      <c r="EY73" s="28"/>
      <c r="EZ73" s="28"/>
      <c r="FA73" s="28"/>
      <c r="FB73" s="28"/>
      <c r="FC73" s="28"/>
      <c r="FD73" s="28"/>
      <c r="FE73" s="28"/>
      <c r="FF73" s="28"/>
      <c r="FG73" s="28"/>
      <c r="FH73" s="28"/>
      <c r="FI73" s="28"/>
      <c r="FJ73" s="28"/>
      <c r="FK73" s="28"/>
      <c r="FL73" s="28"/>
      <c r="FM73" s="28"/>
      <c r="FN73" s="28"/>
      <c r="FO73" s="28"/>
      <c r="FP73" s="82"/>
      <c r="FQ73" s="80"/>
      <c r="FR73" s="14" t="str">
        <f t="shared" si="177"/>
        <v/>
      </c>
      <c r="FS73" s="14" t="str">
        <f t="shared" si="178"/>
        <v/>
      </c>
      <c r="FT73" s="14" t="str">
        <f t="shared" si="179"/>
        <v/>
      </c>
      <c r="FU73" s="14" t="str">
        <f t="shared" si="180"/>
        <v/>
      </c>
      <c r="FV73" s="14" t="str">
        <f t="shared" si="181"/>
        <v/>
      </c>
      <c r="FW73" s="14" t="str">
        <f t="shared" si="182"/>
        <v/>
      </c>
      <c r="FX73" s="14" t="str">
        <f t="shared" si="22"/>
        <v/>
      </c>
      <c r="FY73" s="14" t="str">
        <f t="shared" si="183"/>
        <v/>
      </c>
      <c r="FZ73" s="14" t="str">
        <f t="shared" si="184"/>
        <v/>
      </c>
      <c r="GA73" s="14" t="str">
        <f t="shared" si="185"/>
        <v/>
      </c>
      <c r="GB73" s="14" t="str">
        <f t="shared" si="186"/>
        <v/>
      </c>
      <c r="GC73" s="14" t="str">
        <f t="shared" si="187"/>
        <v/>
      </c>
      <c r="GD73" s="14" t="str">
        <f t="shared" si="23"/>
        <v/>
      </c>
      <c r="GE73" s="14" t="str">
        <f t="shared" si="24"/>
        <v/>
      </c>
      <c r="GF73" s="14" t="str">
        <f t="shared" si="188"/>
        <v/>
      </c>
      <c r="GG73" s="14" t="str">
        <f t="shared" si="189"/>
        <v/>
      </c>
      <c r="GH73" s="14" t="str">
        <f t="shared" si="190"/>
        <v/>
      </c>
      <c r="GI73" s="14" t="str">
        <f t="shared" si="191"/>
        <v/>
      </c>
      <c r="GJ73" s="14" t="str">
        <f t="shared" si="192"/>
        <v/>
      </c>
      <c r="GK73" s="14" t="str">
        <f t="shared" si="25"/>
        <v/>
      </c>
      <c r="GL73" s="14" t="str">
        <f t="shared" si="26"/>
        <v/>
      </c>
      <c r="GM73" s="14" t="str">
        <f t="shared" si="27"/>
        <v/>
      </c>
      <c r="GN73" s="14" t="str">
        <f t="shared" si="28"/>
        <v/>
      </c>
      <c r="GO73" s="14" t="str">
        <f t="shared" si="29"/>
        <v/>
      </c>
      <c r="GP73" s="14" t="str">
        <f t="shared" si="30"/>
        <v/>
      </c>
      <c r="GQ73" s="14" t="str">
        <f t="shared" si="31"/>
        <v/>
      </c>
      <c r="GR73" s="14" t="str">
        <f t="shared" si="32"/>
        <v/>
      </c>
      <c r="GS73" s="14" t="str">
        <f t="shared" si="33"/>
        <v/>
      </c>
      <c r="GT73" s="14" t="str">
        <f t="shared" si="34"/>
        <v/>
      </c>
      <c r="GU73" s="14" t="str">
        <f t="shared" si="35"/>
        <v/>
      </c>
      <c r="GV73" s="14" t="str">
        <f t="shared" si="36"/>
        <v/>
      </c>
      <c r="GW73" s="14" t="str">
        <f t="shared" si="37"/>
        <v/>
      </c>
      <c r="GX73" s="14" t="str">
        <f t="shared" si="38"/>
        <v/>
      </c>
      <c r="GY73" s="14" t="str">
        <f t="shared" si="39"/>
        <v/>
      </c>
      <c r="GZ73" s="14" t="str">
        <f t="shared" si="40"/>
        <v/>
      </c>
      <c r="HA73" s="14" t="str">
        <f t="shared" si="41"/>
        <v/>
      </c>
      <c r="HB73" s="14" t="str">
        <f t="shared" si="42"/>
        <v/>
      </c>
      <c r="HC73" s="14" t="str">
        <f t="shared" si="43"/>
        <v/>
      </c>
      <c r="HD73" s="14" t="str">
        <f t="shared" si="44"/>
        <v/>
      </c>
      <c r="HE73" s="14" t="str">
        <f t="shared" si="45"/>
        <v/>
      </c>
      <c r="HF73" s="14" t="str">
        <f t="shared" si="46"/>
        <v/>
      </c>
      <c r="HG73" s="14" t="str">
        <f t="shared" si="47"/>
        <v/>
      </c>
      <c r="HH73" s="14" t="str">
        <f t="shared" si="48"/>
        <v/>
      </c>
      <c r="HI73" s="14" t="str">
        <f t="shared" si="49"/>
        <v/>
      </c>
      <c r="HJ73" s="14" t="str">
        <f t="shared" si="50"/>
        <v/>
      </c>
      <c r="HK73" s="14" t="str">
        <f t="shared" si="51"/>
        <v/>
      </c>
      <c r="HL73" s="14" t="str">
        <f t="shared" si="52"/>
        <v/>
      </c>
      <c r="HM73" s="14" t="str">
        <f t="shared" si="53"/>
        <v/>
      </c>
      <c r="HN73" s="14" t="str">
        <f t="shared" si="54"/>
        <v/>
      </c>
      <c r="HO73" s="14" t="str">
        <f t="shared" si="55"/>
        <v/>
      </c>
      <c r="HP73" s="14" t="str">
        <f t="shared" si="56"/>
        <v/>
      </c>
      <c r="HQ73" s="14" t="str">
        <f t="shared" si="57"/>
        <v/>
      </c>
      <c r="HR73" s="14" t="str">
        <f t="shared" si="58"/>
        <v/>
      </c>
      <c r="HS73" s="14" t="str">
        <f t="shared" si="59"/>
        <v/>
      </c>
      <c r="HT73" s="14" t="str">
        <f t="shared" si="60"/>
        <v/>
      </c>
      <c r="HU73" s="14" t="str">
        <f t="shared" si="61"/>
        <v/>
      </c>
      <c r="HV73" s="14" t="str">
        <f t="shared" si="62"/>
        <v/>
      </c>
      <c r="HW73" s="14" t="str">
        <f t="shared" si="63"/>
        <v/>
      </c>
      <c r="HX73" s="14" t="str">
        <f t="shared" si="64"/>
        <v/>
      </c>
      <c r="HY73" s="14" t="str">
        <f t="shared" si="65"/>
        <v/>
      </c>
      <c r="HZ73" s="14" t="str">
        <f t="shared" si="66"/>
        <v/>
      </c>
      <c r="IA73" s="14" t="str">
        <f t="shared" si="67"/>
        <v/>
      </c>
      <c r="IB73" s="14" t="str">
        <f t="shared" si="68"/>
        <v/>
      </c>
      <c r="IC73" s="14" t="str">
        <f t="shared" si="69"/>
        <v/>
      </c>
      <c r="ID73" s="14" t="str">
        <f t="shared" si="70"/>
        <v/>
      </c>
      <c r="IE73" s="14" t="str">
        <f t="shared" si="71"/>
        <v/>
      </c>
      <c r="IF73" s="14" t="str">
        <f t="shared" si="72"/>
        <v/>
      </c>
      <c r="IG73" s="14" t="str">
        <f t="shared" si="73"/>
        <v/>
      </c>
      <c r="IH73" s="14" t="str">
        <f t="shared" si="74"/>
        <v/>
      </c>
      <c r="II73" s="14" t="str">
        <f t="shared" si="75"/>
        <v/>
      </c>
      <c r="IJ73" s="14" t="str">
        <f t="shared" si="76"/>
        <v/>
      </c>
      <c r="IK73" s="14" t="str">
        <f t="shared" si="77"/>
        <v/>
      </c>
      <c r="IL73" s="14" t="str">
        <f t="shared" si="78"/>
        <v/>
      </c>
      <c r="IM73" s="14" t="str">
        <f t="shared" si="79"/>
        <v/>
      </c>
      <c r="IN73" s="14" t="str">
        <f t="shared" si="80"/>
        <v/>
      </c>
      <c r="IO73" s="14" t="str">
        <f t="shared" si="81"/>
        <v/>
      </c>
      <c r="IP73" s="14" t="str">
        <f t="shared" si="82"/>
        <v/>
      </c>
      <c r="IQ73" s="14" t="str">
        <f t="shared" si="83"/>
        <v/>
      </c>
      <c r="IR73" s="14" t="str">
        <f t="shared" si="84"/>
        <v/>
      </c>
      <c r="IS73" s="14" t="str">
        <f t="shared" si="85"/>
        <v/>
      </c>
      <c r="IT73" s="14" t="str">
        <f t="shared" si="86"/>
        <v/>
      </c>
      <c r="IU73" s="14" t="str">
        <f t="shared" si="87"/>
        <v/>
      </c>
      <c r="IV73" s="14" t="str">
        <f t="shared" si="88"/>
        <v/>
      </c>
      <c r="IW73" s="14" t="str">
        <f t="shared" si="89"/>
        <v/>
      </c>
      <c r="IX73" s="14" t="str">
        <f t="shared" si="90"/>
        <v/>
      </c>
      <c r="IY73" s="14" t="str">
        <f t="shared" si="91"/>
        <v/>
      </c>
      <c r="IZ73" s="14" t="str">
        <f t="shared" si="92"/>
        <v/>
      </c>
      <c r="JA73" s="14" t="str">
        <f t="shared" si="93"/>
        <v/>
      </c>
      <c r="JB73" s="14" t="str">
        <f t="shared" si="94"/>
        <v/>
      </c>
      <c r="JC73" s="14" t="str">
        <f t="shared" si="95"/>
        <v/>
      </c>
      <c r="JD73" s="14" t="str">
        <f t="shared" si="96"/>
        <v/>
      </c>
      <c r="JE73" s="14" t="str">
        <f t="shared" si="97"/>
        <v/>
      </c>
      <c r="JF73" s="14" t="str">
        <f t="shared" si="98"/>
        <v/>
      </c>
      <c r="JG73" s="14" t="str">
        <f t="shared" si="99"/>
        <v/>
      </c>
      <c r="JH73" s="14" t="str">
        <f t="shared" si="100"/>
        <v/>
      </c>
      <c r="JI73" s="14" t="str">
        <f t="shared" si="101"/>
        <v/>
      </c>
      <c r="JJ73" s="14" t="str">
        <f t="shared" si="102"/>
        <v/>
      </c>
      <c r="JK73" s="14" t="str">
        <f t="shared" si="103"/>
        <v/>
      </c>
      <c r="JL73" s="14" t="str">
        <f t="shared" si="104"/>
        <v/>
      </c>
      <c r="JM73" s="14" t="str">
        <f t="shared" si="105"/>
        <v/>
      </c>
      <c r="JN73" s="14" t="str">
        <f t="shared" si="106"/>
        <v/>
      </c>
      <c r="JO73" s="14" t="str">
        <f t="shared" si="107"/>
        <v/>
      </c>
      <c r="JP73" s="14" t="str">
        <f t="shared" si="108"/>
        <v/>
      </c>
      <c r="JQ73" s="14" t="str">
        <f t="shared" si="109"/>
        <v/>
      </c>
      <c r="JR73" s="14" t="str">
        <f t="shared" si="110"/>
        <v/>
      </c>
      <c r="JS73" s="14" t="str">
        <f t="shared" si="111"/>
        <v/>
      </c>
      <c r="JT73" s="14" t="str">
        <f t="shared" si="112"/>
        <v/>
      </c>
      <c r="JU73" s="14" t="str">
        <f t="shared" si="113"/>
        <v/>
      </c>
      <c r="JV73" s="14" t="str">
        <f t="shared" si="114"/>
        <v/>
      </c>
      <c r="JW73" s="14" t="str">
        <f t="shared" si="115"/>
        <v/>
      </c>
      <c r="JX73" s="14" t="str">
        <f t="shared" si="116"/>
        <v/>
      </c>
      <c r="JY73" s="14" t="str">
        <f t="shared" si="117"/>
        <v/>
      </c>
      <c r="JZ73" s="14" t="str">
        <f t="shared" si="118"/>
        <v/>
      </c>
      <c r="KA73" s="14" t="str">
        <f t="shared" si="119"/>
        <v/>
      </c>
      <c r="KB73" s="14" t="str">
        <f t="shared" si="120"/>
        <v/>
      </c>
      <c r="KC73" s="14" t="str">
        <f t="shared" si="121"/>
        <v/>
      </c>
      <c r="KD73" s="14" t="str">
        <f t="shared" si="122"/>
        <v/>
      </c>
      <c r="KE73" s="14" t="str">
        <f t="shared" si="123"/>
        <v/>
      </c>
      <c r="KF73" s="14" t="str">
        <f t="shared" si="124"/>
        <v/>
      </c>
      <c r="KG73" s="14" t="str">
        <f t="shared" si="125"/>
        <v/>
      </c>
      <c r="KH73" s="14" t="str">
        <f t="shared" si="126"/>
        <v/>
      </c>
      <c r="KI73" s="14" t="str">
        <f t="shared" si="127"/>
        <v/>
      </c>
      <c r="KJ73" s="14" t="str">
        <f t="shared" si="128"/>
        <v/>
      </c>
      <c r="KK73" s="14" t="str">
        <f t="shared" si="129"/>
        <v/>
      </c>
      <c r="KL73" s="14" t="str">
        <f t="shared" si="130"/>
        <v/>
      </c>
      <c r="KM73" s="14" t="str">
        <f t="shared" si="131"/>
        <v/>
      </c>
      <c r="KN73" s="14" t="str">
        <f t="shared" si="132"/>
        <v/>
      </c>
      <c r="KO73" s="14" t="str">
        <f t="shared" si="133"/>
        <v/>
      </c>
      <c r="KP73" s="14" t="str">
        <f t="shared" si="134"/>
        <v/>
      </c>
      <c r="KQ73" s="14" t="str">
        <f t="shared" si="135"/>
        <v/>
      </c>
      <c r="KR73" s="14" t="str">
        <f t="shared" si="136"/>
        <v/>
      </c>
      <c r="KS73" s="14" t="str">
        <f t="shared" si="137"/>
        <v/>
      </c>
      <c r="KT73" s="14" t="str">
        <f t="shared" si="138"/>
        <v/>
      </c>
      <c r="KU73" s="14" t="str">
        <f t="shared" si="139"/>
        <v/>
      </c>
      <c r="KV73" s="14" t="str">
        <f t="shared" si="140"/>
        <v/>
      </c>
      <c r="KW73" s="14" t="str">
        <f t="shared" si="141"/>
        <v/>
      </c>
      <c r="KX73" s="14" t="str">
        <f t="shared" si="142"/>
        <v/>
      </c>
      <c r="KY73" s="14" t="str">
        <f t="shared" si="143"/>
        <v/>
      </c>
      <c r="KZ73" s="14" t="str">
        <f t="shared" si="144"/>
        <v/>
      </c>
      <c r="LA73" s="14" t="str">
        <f t="shared" si="145"/>
        <v/>
      </c>
      <c r="LB73" s="14" t="str">
        <f t="shared" si="146"/>
        <v/>
      </c>
      <c r="LC73" s="14" t="str">
        <f t="shared" si="147"/>
        <v/>
      </c>
      <c r="LD73" s="14" t="str">
        <f t="shared" si="148"/>
        <v/>
      </c>
      <c r="LE73" s="14" t="str">
        <f t="shared" si="149"/>
        <v/>
      </c>
      <c r="LF73" s="14" t="str">
        <f t="shared" si="150"/>
        <v/>
      </c>
      <c r="LG73" s="14" t="str">
        <f t="shared" si="151"/>
        <v/>
      </c>
      <c r="LH73" s="14" t="str">
        <f t="shared" si="152"/>
        <v/>
      </c>
      <c r="LI73" s="14" t="str">
        <f t="shared" si="153"/>
        <v/>
      </c>
      <c r="LJ73" s="14" t="str">
        <f t="shared" si="154"/>
        <v/>
      </c>
      <c r="LK73" s="14" t="str">
        <f t="shared" si="155"/>
        <v/>
      </c>
      <c r="LL73" s="14" t="str">
        <f t="shared" si="156"/>
        <v/>
      </c>
      <c r="LM73" s="14" t="str">
        <f t="shared" si="157"/>
        <v/>
      </c>
      <c r="LN73" s="14" t="str">
        <f t="shared" si="158"/>
        <v/>
      </c>
      <c r="LO73" s="14" t="str">
        <f t="shared" si="159"/>
        <v/>
      </c>
      <c r="LP73" s="14" t="str">
        <f t="shared" si="160"/>
        <v/>
      </c>
      <c r="LQ73" s="14" t="str">
        <f t="shared" si="161"/>
        <v/>
      </c>
      <c r="LR73" s="14" t="str">
        <f t="shared" si="162"/>
        <v/>
      </c>
      <c r="LS73" s="14" t="str">
        <f t="shared" si="163"/>
        <v/>
      </c>
      <c r="LT73" s="14" t="str">
        <f t="shared" si="164"/>
        <v/>
      </c>
      <c r="LU73" s="14" t="str">
        <f t="shared" si="165"/>
        <v/>
      </c>
      <c r="LV73" s="14" t="str">
        <f t="shared" si="166"/>
        <v/>
      </c>
      <c r="LW73" s="14" t="str">
        <f t="shared" si="167"/>
        <v/>
      </c>
      <c r="LX73" s="14" t="str">
        <f t="shared" si="168"/>
        <v/>
      </c>
      <c r="LY73" s="14" t="str">
        <f t="shared" si="169"/>
        <v/>
      </c>
      <c r="LZ73" s="14" t="str">
        <f t="shared" si="170"/>
        <v/>
      </c>
      <c r="MA73" s="14" t="str">
        <f t="shared" si="171"/>
        <v/>
      </c>
      <c r="MB73" s="14" t="str">
        <f t="shared" si="172"/>
        <v/>
      </c>
      <c r="MC73" s="14" t="str">
        <f t="shared" si="173"/>
        <v/>
      </c>
      <c r="MD73" s="14" t="str">
        <f t="shared" si="174"/>
        <v/>
      </c>
      <c r="ME73" s="14" t="str">
        <f t="shared" si="175"/>
        <v/>
      </c>
      <c r="MF73" s="15"/>
      <c r="MJ73" s="17"/>
      <c r="MK73" s="17"/>
      <c r="ML73" s="52" t="str">
        <f t="shared" si="193"/>
        <v/>
      </c>
      <c r="MN73" s="18" t="s">
        <v>5</v>
      </c>
    </row>
    <row r="74" spans="1:352" s="16" customFormat="1" ht="25.5">
      <c r="A74" s="50">
        <v>65</v>
      </c>
      <c r="B74" s="51" t="str">
        <f t="shared" ref="B74:B109" si="194">IF(COUNTIF(FR74:ME74,"")=No_of_Columns,"",IF(COUNTIF(FR74:ME74,"ok")=No_of_Columns,"ok","Error"))</f>
        <v/>
      </c>
      <c r="C74" s="73"/>
      <c r="D74" s="76"/>
      <c r="E74" s="76"/>
      <c r="F74" s="76"/>
      <c r="G74" s="29"/>
      <c r="H74" s="28"/>
      <c r="I74" s="29"/>
      <c r="J74" s="29"/>
      <c r="K74" s="46"/>
      <c r="L74" s="29"/>
      <c r="M74" s="46"/>
      <c r="N74" s="46"/>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c r="ET74" s="28"/>
      <c r="EU74" s="28"/>
      <c r="EV74" s="28"/>
      <c r="EW74" s="28"/>
      <c r="EX74" s="28"/>
      <c r="EY74" s="28"/>
      <c r="EZ74" s="28"/>
      <c r="FA74" s="28"/>
      <c r="FB74" s="28"/>
      <c r="FC74" s="28"/>
      <c r="FD74" s="28"/>
      <c r="FE74" s="28"/>
      <c r="FF74" s="28"/>
      <c r="FG74" s="28"/>
      <c r="FH74" s="28"/>
      <c r="FI74" s="28"/>
      <c r="FJ74" s="28"/>
      <c r="FK74" s="28"/>
      <c r="FL74" s="28"/>
      <c r="FM74" s="28"/>
      <c r="FN74" s="28"/>
      <c r="FO74" s="28"/>
      <c r="FP74" s="82"/>
      <c r="FQ74" s="80"/>
      <c r="FR74" s="14" t="str">
        <f t="shared" ref="FR74:FR109" si="195">IF(COUNTA($C74:$FP74)=0,"",IF(ISBLANK($C74),"Empty cell","ok"))</f>
        <v/>
      </c>
      <c r="FS74" s="14" t="str">
        <f t="shared" ref="FS74:FS109" si="196">IF(COUNTA($C74:$FP74)=0,"",IF(ISBLANK($D74),"Empty cell","ok"))</f>
        <v/>
      </c>
      <c r="FT74" s="14" t="str">
        <f t="shared" ref="FT74:FT109" si="197">IF(COUNTA($C74:$FP74)=0,"",IF(ISBLANK($E74),"Empty cell","ok"))</f>
        <v/>
      </c>
      <c r="FU74" s="14" t="str">
        <f t="shared" ref="FU74:FU109" si="198">IF(COUNTA($C74:$FP74)=0,"",IF(ISBLANK($F74),"Empty cell","ok"))</f>
        <v/>
      </c>
      <c r="FV74" s="14" t="str">
        <f t="shared" ref="FV74:FV109" si="199">IF(COUNTA($C74:$FP74)=0,"",IF(ISBLANK($G74),"Empty cell",IF(OR($G74="n",$G74="d",$G74="c",$G74="e",$G74="f"),"ok","Should be n, d, c, e, or f")))</f>
        <v/>
      </c>
      <c r="FW74" s="14" t="str">
        <f t="shared" ref="FW74:FW109" si="200">IF(COUNTA($C74:$FP74)=0,"",IF(ISBLANK($H74),"Empty cell",IF($H74&lt;1,"Prod. Gr. Code should be an int. betw. 1 and "&amp;No_of_Product_Classes,IF($H74&gt;No_of_Product_Classes,"Prod. Gr. Code should be an int. betw. 1 and "&amp;No_of_Product_Classes,IF($H74=INT($H74),"ok","Prod. Gr. Code should be an int. betw. 1 and "&amp;No_of_Product_Classes)))))</f>
        <v/>
      </c>
      <c r="FX74" s="14" t="str">
        <f t="shared" si="22"/>
        <v/>
      </c>
      <c r="FY74" s="14" t="str">
        <f t="shared" ref="FY74:FY109" si="201">IF(COUNTA($C74:$FP74)=0,"",IF(G74="d","ok",IF(ISBLANK(J74),"Empty cell",IF(J74="yes","ok",IF(J74="y","ok",IF(J74="no","ok",IF(J74="n","ok","Entry should be either 'yes', 'y', 'no' or 'n'")))))))</f>
        <v/>
      </c>
      <c r="FZ74" s="14" t="str">
        <f t="shared" ref="FZ74:FZ109" si="202">IF(COUNTA($C74:$FP74)=0,"",IF(G74="d","ok",IF(ISBLANK(J74),IF(ISBLANK(K74),"ok","Waiver question not answered"),IF(OR(J74="yes",J74="y"),IF(ISBLANK(K74),"Empty cell",IF(ISNUMBER(K74),IF(K74&lt;1,"Entry should be a date in M/D/YYYY format","ok"),"Entry should be a date in M/D/YYYY format")),IF(OR(J74="no",J74="n"),IF(ISBLANK(K74),"ok","No entry should be made in cell"),IF(ISBLANK(K74),"ok","No entry should be made in cell"))))))</f>
        <v/>
      </c>
      <c r="GA74" s="14" t="str">
        <f t="shared" ref="GA74:GA109" si="203">IF(COUNTA($C74:$FP74)=0,"",IF($G74="d","ok",IF(ISBLANK(L74),"Empty cell",IF(L74="yes","ok",IF(L74="y","ok",IF(L74="no","ok",IF(L74="n","ok","Entry should be either 'yes', 'y', 'no' or 'n'")))))))</f>
        <v/>
      </c>
      <c r="GB74" s="14" t="str">
        <f t="shared" ref="GB74:GB109" si="204">IF(COUNTA($C74:$FP74)=0,"",IF(G74="d","ok",IF(ISBLANK(L74),IF(ISBLANK(M74),"ok","Exemption question not answered"),IF(OR(L74="yes",L74="y"),IF(ISBLANK(M74),"Empty cell",IF(ISNUMBER(M74),IF(M74&lt;1,"Entry should be a date in M/D/YYYY format","ok"),"Entry should be a date in M/D/YYYY format")),IF(OR(L74="no",L74="n"),IF(ISBLANK(M74),"ok","No entry should be made in cell"),IF(ISBLANK(M74),"ok","No entry should be made in cell"))))))</f>
        <v/>
      </c>
      <c r="GC74" s="14" t="str">
        <f t="shared" ref="GC74:GC109" si="205">IF(COUNTA($C74:$FP74)=0,"",IF($G74="d","ok",IF(ISBLANK(N74),"Empty cell",IF(N74="yes","ok",IF(N74="y","ok",IF(N74="no","ok",IF(N74="n","ok","Entry should be either 'yes', 'y', 'no' or 'n'")))))))</f>
        <v/>
      </c>
      <c r="GD74" s="14" t="str">
        <f t="shared" si="23"/>
        <v/>
      </c>
      <c r="GE74" s="14" t="str">
        <f t="shared" si="24"/>
        <v/>
      </c>
      <c r="GF74" s="14" t="str">
        <f t="shared" ref="GF74:GF109" si="206">IF(COUNTA($C74:$FP74)=0,"",IF($G74="d","ok",IF(ISBLANK($Q74),"Empty cell",IF(ISNUMBER($Q74),IF($Q74&gt;0,"ok","Entry should be greater than 0"),"Entry should be a number"))))</f>
        <v/>
      </c>
      <c r="GG74" s="14" t="str">
        <f t="shared" ref="GG74:GG109" si="207">IF(COUNTA($C74:$FP74)=0,"",IF($G74="d","ok",IF(ISBLANK($R74),"Empty cell",IF(ISNUMBER($R74),IF($R74&gt;0,"ok","Entry should be greater than 0"),"Entry should be a number"))))</f>
        <v/>
      </c>
      <c r="GH74" s="14" t="str">
        <f t="shared" ref="GH74:GH109" si="208">IF(COUNTA($C74:$FP74)=0,"",IF($G74="d","ok",IF(ISBLANK($S74),"Empty cell",IF(ISNUMBER($S74),IF($S74&gt;0,"ok","Entry should be greater than 0"),"Entry should be a number"))))</f>
        <v/>
      </c>
      <c r="GI74" s="14" t="str">
        <f t="shared" ref="GI74:GI109" si="209">IF(COUNTA($C74:$FP74)=0,"",IF($G74="d","ok",IF(ISBLANK($T74),"Empty cell",IF(ISNUMBER($T74),IF($T74&gt;0,"ok","Entry should be greater than 0"),"Entry should be a number"))))</f>
        <v/>
      </c>
      <c r="GJ74" s="14" t="str">
        <f t="shared" ref="GJ74:GJ109" si="210">IF(COUNTA($C74:$FP74)=0,"",IF($G74="d","ok",IF(ISBLANK($U74),"Empty cell",IF(ISNUMBER($U74),IF($U74&gt;0,"ok","Entry should be greater than 0"),"Entry should be a number"))))</f>
        <v/>
      </c>
      <c r="GK74" s="14" t="str">
        <f t="shared" si="25"/>
        <v/>
      </c>
      <c r="GL74" s="14" t="str">
        <f t="shared" si="26"/>
        <v/>
      </c>
      <c r="GM74" s="14" t="str">
        <f t="shared" si="27"/>
        <v/>
      </c>
      <c r="GN74" s="14" t="str">
        <f t="shared" si="28"/>
        <v/>
      </c>
      <c r="GO74" s="14" t="str">
        <f t="shared" si="29"/>
        <v/>
      </c>
      <c r="GP74" s="14" t="str">
        <f t="shared" si="30"/>
        <v/>
      </c>
      <c r="GQ74" s="14" t="str">
        <f t="shared" si="31"/>
        <v/>
      </c>
      <c r="GR74" s="14" t="str">
        <f t="shared" si="32"/>
        <v/>
      </c>
      <c r="GS74" s="14" t="str">
        <f t="shared" si="33"/>
        <v/>
      </c>
      <c r="GT74" s="14" t="str">
        <f t="shared" si="34"/>
        <v/>
      </c>
      <c r="GU74" s="14" t="str">
        <f t="shared" si="35"/>
        <v/>
      </c>
      <c r="GV74" s="14" t="str">
        <f t="shared" si="36"/>
        <v/>
      </c>
      <c r="GW74" s="14" t="str">
        <f t="shared" si="37"/>
        <v/>
      </c>
      <c r="GX74" s="14" t="str">
        <f t="shared" si="38"/>
        <v/>
      </c>
      <c r="GY74" s="14" t="str">
        <f t="shared" si="39"/>
        <v/>
      </c>
      <c r="GZ74" s="14" t="str">
        <f t="shared" si="40"/>
        <v/>
      </c>
      <c r="HA74" s="14" t="str">
        <f t="shared" si="41"/>
        <v/>
      </c>
      <c r="HB74" s="14" t="str">
        <f t="shared" si="42"/>
        <v/>
      </c>
      <c r="HC74" s="14" t="str">
        <f t="shared" si="43"/>
        <v/>
      </c>
      <c r="HD74" s="14" t="str">
        <f t="shared" si="44"/>
        <v/>
      </c>
      <c r="HE74" s="14" t="str">
        <f t="shared" si="45"/>
        <v/>
      </c>
      <c r="HF74" s="14" t="str">
        <f t="shared" si="46"/>
        <v/>
      </c>
      <c r="HG74" s="14" t="str">
        <f t="shared" si="47"/>
        <v/>
      </c>
      <c r="HH74" s="14" t="str">
        <f t="shared" si="48"/>
        <v/>
      </c>
      <c r="HI74" s="14" t="str">
        <f t="shared" si="49"/>
        <v/>
      </c>
      <c r="HJ74" s="14" t="str">
        <f t="shared" si="50"/>
        <v/>
      </c>
      <c r="HK74" s="14" t="str">
        <f t="shared" si="51"/>
        <v/>
      </c>
      <c r="HL74" s="14" t="str">
        <f t="shared" si="52"/>
        <v/>
      </c>
      <c r="HM74" s="14" t="str">
        <f t="shared" si="53"/>
        <v/>
      </c>
      <c r="HN74" s="14" t="str">
        <f t="shared" si="54"/>
        <v/>
      </c>
      <c r="HO74" s="14" t="str">
        <f t="shared" si="55"/>
        <v/>
      </c>
      <c r="HP74" s="14" t="str">
        <f t="shared" si="56"/>
        <v/>
      </c>
      <c r="HQ74" s="14" t="str">
        <f t="shared" si="57"/>
        <v/>
      </c>
      <c r="HR74" s="14" t="str">
        <f t="shared" si="58"/>
        <v/>
      </c>
      <c r="HS74" s="14" t="str">
        <f t="shared" si="59"/>
        <v/>
      </c>
      <c r="HT74" s="14" t="str">
        <f t="shared" si="60"/>
        <v/>
      </c>
      <c r="HU74" s="14" t="str">
        <f t="shared" si="61"/>
        <v/>
      </c>
      <c r="HV74" s="14" t="str">
        <f t="shared" si="62"/>
        <v/>
      </c>
      <c r="HW74" s="14" t="str">
        <f t="shared" si="63"/>
        <v/>
      </c>
      <c r="HX74" s="14" t="str">
        <f t="shared" si="64"/>
        <v/>
      </c>
      <c r="HY74" s="14" t="str">
        <f t="shared" si="65"/>
        <v/>
      </c>
      <c r="HZ74" s="14" t="str">
        <f t="shared" si="66"/>
        <v/>
      </c>
      <c r="IA74" s="14" t="str">
        <f t="shared" si="67"/>
        <v/>
      </c>
      <c r="IB74" s="14" t="str">
        <f t="shared" si="68"/>
        <v/>
      </c>
      <c r="IC74" s="14" t="str">
        <f t="shared" si="69"/>
        <v/>
      </c>
      <c r="ID74" s="14" t="str">
        <f t="shared" si="70"/>
        <v/>
      </c>
      <c r="IE74" s="14" t="str">
        <f t="shared" si="71"/>
        <v/>
      </c>
      <c r="IF74" s="14" t="str">
        <f t="shared" si="72"/>
        <v/>
      </c>
      <c r="IG74" s="14" t="str">
        <f t="shared" si="73"/>
        <v/>
      </c>
      <c r="IH74" s="14" t="str">
        <f t="shared" si="74"/>
        <v/>
      </c>
      <c r="II74" s="14" t="str">
        <f t="shared" si="75"/>
        <v/>
      </c>
      <c r="IJ74" s="14" t="str">
        <f t="shared" si="76"/>
        <v/>
      </c>
      <c r="IK74" s="14" t="str">
        <f t="shared" si="77"/>
        <v/>
      </c>
      <c r="IL74" s="14" t="str">
        <f t="shared" si="78"/>
        <v/>
      </c>
      <c r="IM74" s="14" t="str">
        <f t="shared" si="79"/>
        <v/>
      </c>
      <c r="IN74" s="14" t="str">
        <f t="shared" si="80"/>
        <v/>
      </c>
      <c r="IO74" s="14" t="str">
        <f t="shared" si="81"/>
        <v/>
      </c>
      <c r="IP74" s="14" t="str">
        <f t="shared" si="82"/>
        <v/>
      </c>
      <c r="IQ74" s="14" t="str">
        <f t="shared" si="83"/>
        <v/>
      </c>
      <c r="IR74" s="14" t="str">
        <f t="shared" si="84"/>
        <v/>
      </c>
      <c r="IS74" s="14" t="str">
        <f t="shared" si="85"/>
        <v/>
      </c>
      <c r="IT74" s="14" t="str">
        <f t="shared" si="86"/>
        <v/>
      </c>
      <c r="IU74" s="14" t="str">
        <f t="shared" si="87"/>
        <v/>
      </c>
      <c r="IV74" s="14" t="str">
        <f t="shared" si="88"/>
        <v/>
      </c>
      <c r="IW74" s="14" t="str">
        <f t="shared" si="89"/>
        <v/>
      </c>
      <c r="IX74" s="14" t="str">
        <f t="shared" si="90"/>
        <v/>
      </c>
      <c r="IY74" s="14" t="str">
        <f t="shared" si="91"/>
        <v/>
      </c>
      <c r="IZ74" s="14" t="str">
        <f t="shared" si="92"/>
        <v/>
      </c>
      <c r="JA74" s="14" t="str">
        <f t="shared" si="93"/>
        <v/>
      </c>
      <c r="JB74" s="14" t="str">
        <f t="shared" si="94"/>
        <v/>
      </c>
      <c r="JC74" s="14" t="str">
        <f t="shared" si="95"/>
        <v/>
      </c>
      <c r="JD74" s="14" t="str">
        <f t="shared" si="96"/>
        <v/>
      </c>
      <c r="JE74" s="14" t="str">
        <f t="shared" si="97"/>
        <v/>
      </c>
      <c r="JF74" s="14" t="str">
        <f t="shared" si="98"/>
        <v/>
      </c>
      <c r="JG74" s="14" t="str">
        <f t="shared" si="99"/>
        <v/>
      </c>
      <c r="JH74" s="14" t="str">
        <f t="shared" si="100"/>
        <v/>
      </c>
      <c r="JI74" s="14" t="str">
        <f t="shared" si="101"/>
        <v/>
      </c>
      <c r="JJ74" s="14" t="str">
        <f t="shared" si="102"/>
        <v/>
      </c>
      <c r="JK74" s="14" t="str">
        <f t="shared" si="103"/>
        <v/>
      </c>
      <c r="JL74" s="14" t="str">
        <f t="shared" si="104"/>
        <v/>
      </c>
      <c r="JM74" s="14" t="str">
        <f t="shared" si="105"/>
        <v/>
      </c>
      <c r="JN74" s="14" t="str">
        <f t="shared" si="106"/>
        <v/>
      </c>
      <c r="JO74" s="14" t="str">
        <f t="shared" si="107"/>
        <v/>
      </c>
      <c r="JP74" s="14" t="str">
        <f t="shared" si="108"/>
        <v/>
      </c>
      <c r="JQ74" s="14" t="str">
        <f t="shared" si="109"/>
        <v/>
      </c>
      <c r="JR74" s="14" t="str">
        <f t="shared" si="110"/>
        <v/>
      </c>
      <c r="JS74" s="14" t="str">
        <f t="shared" si="111"/>
        <v/>
      </c>
      <c r="JT74" s="14" t="str">
        <f t="shared" si="112"/>
        <v/>
      </c>
      <c r="JU74" s="14" t="str">
        <f t="shared" si="113"/>
        <v/>
      </c>
      <c r="JV74" s="14" t="str">
        <f t="shared" si="114"/>
        <v/>
      </c>
      <c r="JW74" s="14" t="str">
        <f t="shared" si="115"/>
        <v/>
      </c>
      <c r="JX74" s="14" t="str">
        <f t="shared" si="116"/>
        <v/>
      </c>
      <c r="JY74" s="14" t="str">
        <f t="shared" si="117"/>
        <v/>
      </c>
      <c r="JZ74" s="14" t="str">
        <f t="shared" si="118"/>
        <v/>
      </c>
      <c r="KA74" s="14" t="str">
        <f t="shared" si="119"/>
        <v/>
      </c>
      <c r="KB74" s="14" t="str">
        <f t="shared" si="120"/>
        <v/>
      </c>
      <c r="KC74" s="14" t="str">
        <f t="shared" si="121"/>
        <v/>
      </c>
      <c r="KD74" s="14" t="str">
        <f t="shared" si="122"/>
        <v/>
      </c>
      <c r="KE74" s="14" t="str">
        <f t="shared" si="123"/>
        <v/>
      </c>
      <c r="KF74" s="14" t="str">
        <f t="shared" si="124"/>
        <v/>
      </c>
      <c r="KG74" s="14" t="str">
        <f t="shared" si="125"/>
        <v/>
      </c>
      <c r="KH74" s="14" t="str">
        <f t="shared" si="126"/>
        <v/>
      </c>
      <c r="KI74" s="14" t="str">
        <f t="shared" si="127"/>
        <v/>
      </c>
      <c r="KJ74" s="14" t="str">
        <f t="shared" si="128"/>
        <v/>
      </c>
      <c r="KK74" s="14" t="str">
        <f t="shared" si="129"/>
        <v/>
      </c>
      <c r="KL74" s="14" t="str">
        <f t="shared" si="130"/>
        <v/>
      </c>
      <c r="KM74" s="14" t="str">
        <f t="shared" si="131"/>
        <v/>
      </c>
      <c r="KN74" s="14" t="str">
        <f t="shared" si="132"/>
        <v/>
      </c>
      <c r="KO74" s="14" t="str">
        <f t="shared" si="133"/>
        <v/>
      </c>
      <c r="KP74" s="14" t="str">
        <f t="shared" si="134"/>
        <v/>
      </c>
      <c r="KQ74" s="14" t="str">
        <f t="shared" si="135"/>
        <v/>
      </c>
      <c r="KR74" s="14" t="str">
        <f t="shared" si="136"/>
        <v/>
      </c>
      <c r="KS74" s="14" t="str">
        <f t="shared" si="137"/>
        <v/>
      </c>
      <c r="KT74" s="14" t="str">
        <f t="shared" si="138"/>
        <v/>
      </c>
      <c r="KU74" s="14" t="str">
        <f t="shared" si="139"/>
        <v/>
      </c>
      <c r="KV74" s="14" t="str">
        <f t="shared" si="140"/>
        <v/>
      </c>
      <c r="KW74" s="14" t="str">
        <f t="shared" si="141"/>
        <v/>
      </c>
      <c r="KX74" s="14" t="str">
        <f t="shared" si="142"/>
        <v/>
      </c>
      <c r="KY74" s="14" t="str">
        <f t="shared" si="143"/>
        <v/>
      </c>
      <c r="KZ74" s="14" t="str">
        <f t="shared" si="144"/>
        <v/>
      </c>
      <c r="LA74" s="14" t="str">
        <f t="shared" si="145"/>
        <v/>
      </c>
      <c r="LB74" s="14" t="str">
        <f t="shared" si="146"/>
        <v/>
      </c>
      <c r="LC74" s="14" t="str">
        <f t="shared" si="147"/>
        <v/>
      </c>
      <c r="LD74" s="14" t="str">
        <f t="shared" si="148"/>
        <v/>
      </c>
      <c r="LE74" s="14" t="str">
        <f t="shared" si="149"/>
        <v/>
      </c>
      <c r="LF74" s="14" t="str">
        <f t="shared" si="150"/>
        <v/>
      </c>
      <c r="LG74" s="14" t="str">
        <f t="shared" si="151"/>
        <v/>
      </c>
      <c r="LH74" s="14" t="str">
        <f t="shared" si="152"/>
        <v/>
      </c>
      <c r="LI74" s="14" t="str">
        <f t="shared" si="153"/>
        <v/>
      </c>
      <c r="LJ74" s="14" t="str">
        <f t="shared" si="154"/>
        <v/>
      </c>
      <c r="LK74" s="14" t="str">
        <f t="shared" si="155"/>
        <v/>
      </c>
      <c r="LL74" s="14" t="str">
        <f t="shared" si="156"/>
        <v/>
      </c>
      <c r="LM74" s="14" t="str">
        <f t="shared" si="157"/>
        <v/>
      </c>
      <c r="LN74" s="14" t="str">
        <f t="shared" si="158"/>
        <v/>
      </c>
      <c r="LO74" s="14" t="str">
        <f t="shared" si="159"/>
        <v/>
      </c>
      <c r="LP74" s="14" t="str">
        <f t="shared" si="160"/>
        <v/>
      </c>
      <c r="LQ74" s="14" t="str">
        <f t="shared" si="161"/>
        <v/>
      </c>
      <c r="LR74" s="14" t="str">
        <f t="shared" si="162"/>
        <v/>
      </c>
      <c r="LS74" s="14" t="str">
        <f t="shared" si="163"/>
        <v/>
      </c>
      <c r="LT74" s="14" t="str">
        <f t="shared" si="164"/>
        <v/>
      </c>
      <c r="LU74" s="14" t="str">
        <f t="shared" si="165"/>
        <v/>
      </c>
      <c r="LV74" s="14" t="str">
        <f t="shared" si="166"/>
        <v/>
      </c>
      <c r="LW74" s="14" t="str">
        <f t="shared" si="167"/>
        <v/>
      </c>
      <c r="LX74" s="14" t="str">
        <f t="shared" si="168"/>
        <v/>
      </c>
      <c r="LY74" s="14" t="str">
        <f t="shared" si="169"/>
        <v/>
      </c>
      <c r="LZ74" s="14" t="str">
        <f t="shared" si="170"/>
        <v/>
      </c>
      <c r="MA74" s="14" t="str">
        <f t="shared" si="171"/>
        <v/>
      </c>
      <c r="MB74" s="14" t="str">
        <f t="shared" si="172"/>
        <v/>
      </c>
      <c r="MC74" s="14" t="str">
        <f t="shared" si="173"/>
        <v/>
      </c>
      <c r="MD74" s="14" t="str">
        <f t="shared" si="174"/>
        <v/>
      </c>
      <c r="ME74" s="14" t="str">
        <f t="shared" si="175"/>
        <v/>
      </c>
      <c r="MF74" s="15"/>
      <c r="MJ74" s="17"/>
      <c r="MK74" s="17"/>
      <c r="ML74" s="52" t="str">
        <f t="shared" ref="ML74:ML109" si="211">IF(FW74="ok",VLOOKUP(H74,PrClDesc,2),"")</f>
        <v/>
      </c>
      <c r="MN74" s="18" t="s">
        <v>5</v>
      </c>
    </row>
    <row r="75" spans="1:352" s="16" customFormat="1" ht="25.5">
      <c r="A75" s="50">
        <v>66</v>
      </c>
      <c r="B75" s="51" t="str">
        <f t="shared" si="194"/>
        <v/>
      </c>
      <c r="C75" s="73"/>
      <c r="D75" s="76"/>
      <c r="E75" s="76"/>
      <c r="F75" s="76"/>
      <c r="G75" s="29"/>
      <c r="H75" s="28"/>
      <c r="I75" s="29"/>
      <c r="J75" s="29"/>
      <c r="K75" s="46"/>
      <c r="L75" s="29"/>
      <c r="M75" s="46"/>
      <c r="N75" s="46"/>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c r="EO75" s="28"/>
      <c r="EP75" s="28"/>
      <c r="EQ75" s="28"/>
      <c r="ER75" s="28"/>
      <c r="ES75" s="28"/>
      <c r="ET75" s="28"/>
      <c r="EU75" s="28"/>
      <c r="EV75" s="28"/>
      <c r="EW75" s="28"/>
      <c r="EX75" s="28"/>
      <c r="EY75" s="28"/>
      <c r="EZ75" s="28"/>
      <c r="FA75" s="28"/>
      <c r="FB75" s="28"/>
      <c r="FC75" s="28"/>
      <c r="FD75" s="28"/>
      <c r="FE75" s="28"/>
      <c r="FF75" s="28"/>
      <c r="FG75" s="28"/>
      <c r="FH75" s="28"/>
      <c r="FI75" s="28"/>
      <c r="FJ75" s="28"/>
      <c r="FK75" s="28"/>
      <c r="FL75" s="28"/>
      <c r="FM75" s="28"/>
      <c r="FN75" s="28"/>
      <c r="FO75" s="28"/>
      <c r="FP75" s="82"/>
      <c r="FQ75" s="80"/>
      <c r="FR75" s="14" t="str">
        <f t="shared" si="195"/>
        <v/>
      </c>
      <c r="FS75" s="14" t="str">
        <f t="shared" si="196"/>
        <v/>
      </c>
      <c r="FT75" s="14" t="str">
        <f t="shared" si="197"/>
        <v/>
      </c>
      <c r="FU75" s="14" t="str">
        <f t="shared" si="198"/>
        <v/>
      </c>
      <c r="FV75" s="14" t="str">
        <f t="shared" si="199"/>
        <v/>
      </c>
      <c r="FW75" s="14" t="str">
        <f t="shared" si="200"/>
        <v/>
      </c>
      <c r="FX75" s="14" t="str">
        <f t="shared" ref="FX75:FX109" si="212">IF(COUNTA($C75:$FP75)=0,"",IF(G75="d","ok",IF(ISBLANK($I75),"Empty cell",IF(OR(N75="yes",N75="y"),IF(I75=0,"ok","Entry should be 0"),IF(OR(N75="no",N75="n"),IF(ISNUMBER(I75),IF(INT(I75)=I75,IF(I75&gt;0,"ok","Entry should be a positive integer"),"Entry should be a positive integer"),"Entry should be a positive integer"),IF(ISNUMBER(I75),IF(INT(I75)=I75,IF(I75&gt;=0,"ok","Need to answer AEDM question"),"Need to answer AEDM question"),"Need to answer AEDM question"))))))</f>
        <v/>
      </c>
      <c r="FY75" s="14" t="str">
        <f t="shared" si="201"/>
        <v/>
      </c>
      <c r="FZ75" s="14" t="str">
        <f t="shared" si="202"/>
        <v/>
      </c>
      <c r="GA75" s="14" t="str">
        <f t="shared" si="203"/>
        <v/>
      </c>
      <c r="GB75" s="14" t="str">
        <f t="shared" si="204"/>
        <v/>
      </c>
      <c r="GC75" s="14" t="str">
        <f t="shared" si="205"/>
        <v/>
      </c>
      <c r="GD75" s="14" t="str">
        <f t="shared" ref="GD75:GD109" si="213">IF(COUNTA($C75:$FP75)=0,"",IF($G75="d","ok",IF(OR($H75=1,$H75=3),IF(ISBLANK($O75),"Empty cell",IF(ISNUMBER($O75),IF($O75&gt;=0,IF($O75&lt;=1,"ok","Entry should be &lt;= 1"),"Entry should be &gt;= 0"),"Entry should be a number")),IF(ISBLANK($O75),"ok","No entry should be made"))))</f>
        <v/>
      </c>
      <c r="GE75" s="14" t="str">
        <f t="shared" ref="GE75:GE109" si="214">IF(COUNTA($C75:$FP75)=0,"",IF($G75="d","ok",IF(OR($H75=2,$H75=4),IF(ISBLANK($P75),"Empty cell",IF(ISNUMBER($P75),IF($P75&gt;=0,IF($P75&lt;=1,"ok","Entry should be &lt;= 1"),"Entry should be &gt;= 0"),"Entry should be a number")),IF(ISBLANK($P75),"ok","No entry should be made"))))</f>
        <v/>
      </c>
      <c r="GF75" s="14" t="str">
        <f t="shared" si="206"/>
        <v/>
      </c>
      <c r="GG75" s="14" t="str">
        <f t="shared" si="207"/>
        <v/>
      </c>
      <c r="GH75" s="14" t="str">
        <f t="shared" si="208"/>
        <v/>
      </c>
      <c r="GI75" s="14" t="str">
        <f t="shared" si="209"/>
        <v/>
      </c>
      <c r="GJ75" s="14" t="str">
        <f t="shared" si="210"/>
        <v/>
      </c>
      <c r="GK75" s="14" t="str">
        <f t="shared" ref="GK75:GK109" si="215">IF(COUNTA($C75:$FP75)=0,"",IF($G75="d","ok",IF(ISBLANK($V75),"ok",IF(RIGHT($V75,4)=".pdf",IF(LEFT($V75,3)="DOE",IF(ISNUMBER(VALUE(MID($V75,4,4))),"ok","Filename is not in correct format"),"Filename is not in correct format"),"Filename is not in correct format"))))</f>
        <v/>
      </c>
      <c r="GL75" s="14" t="str">
        <f t="shared" ref="GL75:GL109" si="216">IF(COUNTA($C75:$FP75)=0,"",IF($G75="d","ok",IF(ISBLANK($V75),IF(ISBLANK($W75),"ok","No Ancillary Equip. Instr."),IF(ISBLANK($W75),"Empty cell","ok"))))</f>
        <v/>
      </c>
      <c r="GM75" s="14" t="str">
        <f t="shared" ref="GM75:GM109" si="217">IF(COUNTA($C75:$FP75)=0,"",IF($G75="d","ok",IF(ISBLANK($V75),IF(ISBLANK($X75),"ok","No Ancillary Equip. Instr."),IF(ISBLANK($X75),"Empty cell","ok"))))</f>
        <v/>
      </c>
      <c r="GN75" s="14" t="str">
        <f t="shared" ref="GN75:GN109" si="218">IF(COUNTA($C75:$FP75)=0,"",IF($G75="d","ok",IF(ISBLANK($V75),IF(ISBLANK($Y75),"ok","No Ancillary Equip. Instr."),"ok")))</f>
        <v/>
      </c>
      <c r="GO75" s="14" t="str">
        <f t="shared" ref="GO75:GO109" si="219">IF(COUNTA($C75:$FP75)=0,"",IF($G75="d","ok",IF(ISBLANK($V75),IF(ISBLANK($Z75),"ok","No Ancillary Equip. Instr."),IF(ISBLANK($Z75),"Empty cell","ok"))))</f>
        <v/>
      </c>
      <c r="GP75" s="14" t="str">
        <f t="shared" ref="GP75:GP109" si="220">IF(COUNTA($C75:$FP75)=0,"",IF($G75="d","ok",IF(ISBLANK($V75),IF(ISBLANK($AA75),"ok","No Ancillary Equip. Instr."),"ok")))</f>
        <v/>
      </c>
      <c r="GQ75" s="14" t="str">
        <f t="shared" ref="GQ75:GQ109" si="221">IF(COUNTA($C75:$FP75)=0,"",IF($G75="d","ok",IF(ISBLANK($V75),IF(ISBLANK($AB75),"ok","No Ancillary Equip. Instr."),IF(ISBLANK($AB75),IF(COUNTA($AC75:$AD75)=0,"ok","Empty Cell"),IF(ISNUMBER($AB75),IF($AB75&gt;0,"ok","Entry should be greater than 0"),"Entry should be a number")))))</f>
        <v/>
      </c>
      <c r="GR75" s="14" t="str">
        <f t="shared" ref="GR75:GR109" si="222">IF(COUNTA($C75:$FP75)=0,"",IF($G75="d","ok",IF(ISBLANK($V75),IF(ISBLANK($AC75),"ok","No Ancillary Equip. Instr."),IF(ISBLANK($AC75),IF(COUNTA($AB75)+COUNTA($AD75)=0,"ok","Empty Cell"),IF(ISNUMBER($AC75),IF(AND($AC75&gt;0,$AC75=INT($AC75)),"ok","Entry should be an integer &gt; 0"),"Entry should be a number")))))</f>
        <v/>
      </c>
      <c r="GS75" s="14" t="str">
        <f t="shared" ref="GS75:GS109" si="223">IF(COUNTA($C75:$FP75)=0,"",IF($G75="d","ok",IF(ISBLANK($V75),IF(ISBLANK($AD75),"ok","No Ancillary Equip. Instr."),IF(ISBLANK($AD75),IF(COUNTA($AB75:$AC75)=0,"ok","Empty Cell"),IF(ISNUMBER($AD75),IF($AD75&gt;0,"ok","Entry should be greater than 0"),"Entry should be a number")))))</f>
        <v/>
      </c>
      <c r="GT75" s="14" t="str">
        <f t="shared" ref="GT75:GT109" si="224">IF(COUNTA($C75:$FP75)=0,"",IF($G75="d","ok",IF(ISBLANK($V75),IF(ISBLANK($AE75),"ok","No Ancillary Equip. Instr."),IF(ISBLANK($AE75),IF(COUNTA($AF75)=0,"ok","Empty Cell"),"ok"))))</f>
        <v/>
      </c>
      <c r="GU75" s="14" t="str">
        <f t="shared" ref="GU75:GU109" si="225">IF(COUNTA($C75:$FP75)=0,"",IF($G75="d","ok",IF(ISBLANK($V75),IF(ISBLANK($AF75),"ok","No Ancillary Equip. Instr."),IF(ISBLANK($AF75),IF(COUNTA($AE75)=0,"ok","Empty Cell"),"ok"))))</f>
        <v/>
      </c>
      <c r="GV75" s="14" t="str">
        <f t="shared" ref="GV75:GV109" si="226">IF(COUNTA($C75:$FP75)=0,"",IF($G75="d","ok",IF(ISBLANK(W75),IF(ISBLANK(AG75),"ok","1st Ancil. Equip. section not complete"),IF(ISBLANK(AG75),IF(COUNTA(AG75:AP75)&gt;0,"Empty cell","ok"),"ok"))))</f>
        <v/>
      </c>
      <c r="GW75" s="14" t="str">
        <f t="shared" ref="GW75:GW109" si="227">IF(COUNTA($C75:$FP75)=0,"",IF($G75="d","ok",IF(ISBLANK(W75),IF(ISBLANK(AH75),"ok","1st Ancil. Equip. section not complete"),IF(ISBLANK(AH75),IF(COUNTA(AG75:AP75)&gt;0,"Empty cell","ok"),"ok"))))</f>
        <v/>
      </c>
      <c r="GX75" s="14" t="str">
        <f t="shared" ref="GX75:GX109" si="228">IF(COUNTA($C75:$FP75)=0,"",IF($G75="d","ok",IF(ISBLANK(W75),IF(ISBLANK(AI75),"ok","1st Ancil. Equip. section not complete"),"ok")))</f>
        <v/>
      </c>
      <c r="GY75" s="14" t="str">
        <f t="shared" ref="GY75:GY109" si="229">IF(COUNTA($C75:$FP75)=0,"",IF($G75="d","ok",IF(ISBLANK(W75),IF(ISBLANK(AJ75),"ok","1st Ancil. Equip. section not complete"),IF(ISBLANK(AJ75),IF(COUNTA(AG75:AP75)&gt;0,"Empty cell","ok"),"ok"))))</f>
        <v/>
      </c>
      <c r="GZ75" s="14" t="str">
        <f t="shared" ref="GZ75:GZ109" si="230">IF(COUNTA($C75:$FP75)=0,"",IF($G75="d","ok",IF(ISBLANK(W75),IF(ISBLANK(AK75),"ok","1st Ancil. Equip. section not complete"),"ok")))</f>
        <v/>
      </c>
      <c r="HA75" s="14" t="str">
        <f t="shared" ref="HA75:HA109" si="231">IF(COUNTA($C75:$FP75)=0,"",IF($G75="d","ok",IF(ISBLANK(W75),IF(ISBLANK(AL75),"ok","1st Ancil. Equip. section not complete"),IF(ISBLANK(AL75),IF(COUNTA(AM75:AN75)=0,"ok","Empty Cell"),IF(ISNUMBER(AL75),IF(AL75&gt;0,"ok","Entry should be greater than 0"),"Entry should be a number")))))</f>
        <v/>
      </c>
      <c r="HB75" s="14" t="str">
        <f t="shared" ref="HB75:HB109" si="232">IF(COUNTA($C75:$FP75)=0,"",IF($G75="d","ok",IF(ISBLANK(W75),IF(ISBLANK(AM75),"ok","1st Ancil. Equip. section not complete"),IF(ISBLANK(AM75),IF(COUNTA(AL75)+COUNTA(AN75)=0,"ok","Empty Cell"),IF(ISNUMBER(AM75),IF(AND(AM75&gt;0,AM75=INT(AM75)),"ok","Entry should be an integer &gt; 0"),"Entry should be a number")))))</f>
        <v/>
      </c>
      <c r="HC75" s="14" t="str">
        <f t="shared" ref="HC75:HC109" si="233">IF(COUNTA($C75:$FP75)=0,"",IF($G75="d","ok",IF(ISBLANK(W75),IF(ISBLANK(AN75),"ok","1st Ancil. Equip. section not complete"),IF(ISBLANK(AN75),IF(COUNTA(AL75:AM75)=0,"ok","Empty Cell"),IF(ISNUMBER(AN75),IF(AN75&gt;0,"ok","Entry should be greater than 0"),"Entry should be a number")))))</f>
        <v/>
      </c>
      <c r="HD75" s="14" t="str">
        <f t="shared" ref="HD75:HD109" si="234">IF(COUNTA($C75:$FP75)=0,"",IF($G75="d","ok",IF(ISBLANK(W75),IF(ISBLANK(AO75),"ok","1st Ancil. Equip. section not complete"),IF(ISBLANK(AO75),IF(COUNTA(AP75)=0,"ok","Empty Cell"),"ok"))))</f>
        <v/>
      </c>
      <c r="HE75" s="14" t="str">
        <f t="shared" ref="HE75:HE109" si="235">IF(COUNTA($C75:$FP75)=0,"",IF($G75="d","ok",IF(ISBLANK(W75),IF(ISBLANK(AP75),"ok","1st Ancil. Equip. section not complete"),IF(ISBLANK(AP75),IF(COUNTA(AO75)=0,"ok","Empty Cell"),"ok"))))</f>
        <v/>
      </c>
      <c r="HF75" s="14" t="str">
        <f t="shared" ref="HF75:HF109" si="236">IF(COUNTA($C75:$FP75)=0,"",IF($G75="d","ok",IF(ISBLANK(AG75),IF(ISBLANK(AQ75),"ok","2nd Ancil. Equip. section not complete"),IF(ISBLANK(AQ75),IF(COUNTA(AQ75:AZ75)&gt;0,"Empty cell","ok"),"ok"))))</f>
        <v/>
      </c>
      <c r="HG75" s="14" t="str">
        <f t="shared" ref="HG75:HG109" si="237">IF(COUNTA($C75:$FP75)=0,"",IF($G75="d","ok",IF(ISBLANK(AG75),IF(ISBLANK(AR75),"ok","2nd Ancil. Equip. section not complete"),IF(ISBLANK(AR75),IF(COUNTA(AQ75:AZ75)&gt;0,"Empty cell","ok"),"ok"))))</f>
        <v/>
      </c>
      <c r="HH75" s="14" t="str">
        <f t="shared" ref="HH75:HH109" si="238">IF(COUNTA($C75:$FP75)=0,"",IF($G75="d","ok",IF(ISBLANK(AG75),IF(ISBLANK(AS75),"ok","2nd Ancil. Equip. section not complete"),"ok")))</f>
        <v/>
      </c>
      <c r="HI75" s="14" t="str">
        <f t="shared" ref="HI75:HI109" si="239">IF(COUNTA($C75:$FP75)=0,"",IF($G75="d","ok",IF(ISBLANK(AG75),IF(ISBLANK(AT75),"ok","2nd Ancil. Equip. section not complete"),IF(ISBLANK(AT75),IF(COUNTA(AQ75:AZ75)&gt;0,"Empty cell","ok"),"ok"))))</f>
        <v/>
      </c>
      <c r="HJ75" s="14" t="str">
        <f t="shared" ref="HJ75:HJ109" si="240">IF(COUNTA($C75:$FP75)=0,"",IF($G75="d","ok",IF(ISBLANK(AG75),IF(ISBLANK(AU75),"ok","2nd Ancil. Equip. section not complete"),"ok")))</f>
        <v/>
      </c>
      <c r="HK75" s="14" t="str">
        <f t="shared" ref="HK75:HK109" si="241">IF(COUNTA($C75:$FP75)=0,"",IF($G75="d","ok",IF(ISBLANK(AG75),IF(ISBLANK(AV75),"ok","2nd Ancil. Equip. section not complete"),IF(ISBLANK(AV75),IF(COUNTA(AW75:AX75)=0,"ok","Empty Cell"),IF(ISNUMBER(AV75),IF(AV75&gt;0,"ok","Entry should be greater than 0"),"Entry should be a number")))))</f>
        <v/>
      </c>
      <c r="HL75" s="14" t="str">
        <f t="shared" ref="HL75:HL109" si="242">IF(COUNTA($C75:$FP75)=0,"",IF($G75="d","ok",IF(ISBLANK(AG75),IF(ISBLANK(AW75),"ok","2nd Ancil. Equip. section not complete"),IF(ISBLANK(AW75),IF(COUNTA(AV75)+COUNTA(AX75)=0,"ok","Empty Cell"),IF(ISNUMBER(AW75),IF(AND(AW75&gt;0,AW75=INT(AW75)),"ok","Entry should be an integer &gt; 0"),"Entry should be a number")))))</f>
        <v/>
      </c>
      <c r="HM75" s="14" t="str">
        <f t="shared" ref="HM75:HM109" si="243">IF(COUNTA($C75:$FP75)=0,"",IF($G75="d","ok",IF(ISBLANK(AG75),IF(ISBLANK(AX75),"ok","2nd Ancil. Equip. section not complete"),IF(ISBLANK(AX75),IF(COUNTA(AV75:AW75)=0,"ok","Empty Cell"),IF(ISNUMBER(AX75),IF(AX75&gt;0,"ok","Entry should be greater than 0"),"Entry should be a number")))))</f>
        <v/>
      </c>
      <c r="HN75" s="14" t="str">
        <f t="shared" ref="HN75:HN109" si="244">IF(COUNTA($C75:$FP75)=0,"",IF($G75="d","ok",IF(ISBLANK(AG75),IF(ISBLANK(AY75),"ok","2nd Ancil. Equip. section not complete"),IF(ISBLANK(AY75),IF(COUNTA(AZ75)=0,"ok","Empty Cell"),"ok"))))</f>
        <v/>
      </c>
      <c r="HO75" s="14" t="str">
        <f t="shared" ref="HO75:HO109" si="245">IF(COUNTA($C75:$FP75)=0,"",IF($G75="d","ok",IF(ISBLANK(AG75),IF(ISBLANK(AZ75),"ok","2nd Ancil. Equip. section not complete"),IF(ISBLANK(AZ75),IF(COUNTA(AY75)=0,"ok","Empty Cell"),"ok"))))</f>
        <v/>
      </c>
      <c r="HP75" s="14" t="str">
        <f t="shared" ref="HP75:HP109" si="246">IF(COUNTA($C75:$FP75)=0,"",IF($G75="d","ok",IF(ISBLANK(AQ75),IF(ISBLANK(BA75),"ok","3rd Ancil. Equip. section not complete"),IF(ISBLANK(BA75),IF(COUNTA(BA75:BJ75)&gt;0,"Empty cell","ok"),"ok"))))</f>
        <v/>
      </c>
      <c r="HQ75" s="14" t="str">
        <f t="shared" ref="HQ75:HQ109" si="247">IF(COUNTA($C75:$FP75)=0,"",IF($G75="d","ok",IF(ISBLANK(AQ75),IF(ISBLANK(BB75),"ok","3rd Ancil. Equip. section not complete"),IF(ISBLANK(BB75),IF(COUNTA(BA75:BJ75)&gt;0,"Empty cell","ok"),"ok"))))</f>
        <v/>
      </c>
      <c r="HR75" s="14" t="str">
        <f t="shared" ref="HR75:HR109" si="248">IF(COUNTA($C75:$FP75)=0,"",IF($G75="d","ok",IF(ISBLANK(AQ75),IF(ISBLANK(BC75),"ok","3rd Ancil. Equip. section not complete"),"ok")))</f>
        <v/>
      </c>
      <c r="HS75" s="14" t="str">
        <f t="shared" ref="HS75:HS109" si="249">IF(COUNTA($C75:$FP75)=0,"",IF($G75="d","ok",IF(ISBLANK(AQ75),IF(ISBLANK(BD75),"ok","3rd Ancil. Equip. section not complete"),IF(ISBLANK(BD75),IF(COUNTA(BA75:BJ75)&gt;0,"Empty cell","ok"),"ok"))))</f>
        <v/>
      </c>
      <c r="HT75" s="14" t="str">
        <f t="shared" ref="HT75:HT109" si="250">IF(COUNTA($C75:$FP75)=0,"",IF($G75="d","ok",IF(ISBLANK(AQ75),IF(ISBLANK(BE75),"ok","3rd Ancil. Equip. section not complete"),"ok")))</f>
        <v/>
      </c>
      <c r="HU75" s="14" t="str">
        <f t="shared" ref="HU75:HU109" si="251">IF(COUNTA($C75:$FP75)=0,"",IF($G75="d","ok",IF(ISBLANK(AQ75),IF(ISBLANK(BF75),"ok","3rd Ancil. Equip. section not complete"),IF(ISBLANK(BF75),IF(COUNTA(BG75:BH75)=0,"ok","Empty Cell"),IF(ISNUMBER(BF75),IF(BF75&gt;0,"ok","Entry should be greater than 0"),"Entry should be a number")))))</f>
        <v/>
      </c>
      <c r="HV75" s="14" t="str">
        <f t="shared" ref="HV75:HV109" si="252">IF(COUNTA($C75:$FP75)=0,"",IF($G75="d","ok",IF(ISBLANK(AQ75),IF(ISBLANK(BG75),"ok","3rd Ancil. Equip. section not complete"),IF(ISBLANK(BG75),IF(COUNTA(BF75)+COUNTA(BH75)=0,"ok","Empty Cell"),IF(ISNUMBER(BG75),IF(AND(BG75&gt;0,BG75=INT(BG75)),"ok","Entry should be an integer &gt; 0"),"Entry should be a number")))))</f>
        <v/>
      </c>
      <c r="HW75" s="14" t="str">
        <f t="shared" ref="HW75:HW109" si="253">IF(COUNTA($C75:$FP75)=0,"",IF($G75="d","ok",IF(ISBLANK(AQ75),IF(ISBLANK(BH75),"ok","3rd Ancil. Equip. section not complete"),IF(ISBLANK(BH75),IF(COUNTA(BF75:BG75)=0,"ok","Empty Cell"),IF(ISNUMBER(BH75),IF(BH75&gt;0,"ok","Entry should be greater than 0"),"Entry should be a number")))))</f>
        <v/>
      </c>
      <c r="HX75" s="14" t="str">
        <f t="shared" ref="HX75:HX109" si="254">IF(COUNTA($C75:$FP75)=0,"",IF($G75="d","ok",IF(ISBLANK(AQ75),IF(ISBLANK(BI75),"ok","3rd Ancil. Equip. section not complete"),IF(ISBLANK(BI75),IF(COUNTA(BJ75)=0,"ok","Empty Cell"),"ok"))))</f>
        <v/>
      </c>
      <c r="HY75" s="14" t="str">
        <f t="shared" ref="HY75:HY109" si="255">IF(COUNTA($C75:$FP75)=0,"",IF($G75="d","ok",IF(ISBLANK(AQ75),IF(ISBLANK(BJ75),"ok","3rd Ancil. Equip. section not complete"),IF(ISBLANK(BJ75),IF(COUNTA(BI75)=0,"ok","Empty Cell"),"ok"))))</f>
        <v/>
      </c>
      <c r="HZ75" s="14" t="str">
        <f t="shared" ref="HZ75:HZ109" si="256">IF(COUNTA($C75:$FP75)=0,"",IF($G75="d","ok",IF(ISBLANK(BA75),IF(ISBLANK(BK75),"ok","4th Ancil. Equip. section not complete"),IF(ISBLANK(BK75),IF(COUNTA(BK75:BT75)&gt;0,"Empty cell","ok"),"ok"))))</f>
        <v/>
      </c>
      <c r="IA75" s="14" t="str">
        <f t="shared" ref="IA75:IA109" si="257">IF(COUNTA($C75:$FP75)=0,"",IF($G75="d","ok",IF(ISBLANK(BA75),IF(ISBLANK(BL75),"ok","4th Ancil. Equip. section not complete"),IF(ISBLANK(BL75),IF(COUNTA(BK75:BT75)&gt;0,"Empty cell","ok"),"ok"))))</f>
        <v/>
      </c>
      <c r="IB75" s="14" t="str">
        <f t="shared" ref="IB75:IB109" si="258">IF(COUNTA($C75:$FP75)=0,"",IF($G75="d","ok",IF(ISBLANK(BA75),IF(ISBLANK(BM75),"ok","4th Ancil. Equip. section not complete"),"ok")))</f>
        <v/>
      </c>
      <c r="IC75" s="14" t="str">
        <f t="shared" ref="IC75:IC109" si="259">IF(COUNTA($C75:$FP75)=0,"",IF($G75="d","ok",IF(ISBLANK(BA75),IF(ISBLANK(BN75),"ok","4th Ancil. Equip. section not complete"),IF(ISBLANK(BN75),IF(COUNTA(BK75:BT75)&gt;0,"Empty cell","ok"),"ok"))))</f>
        <v/>
      </c>
      <c r="ID75" s="14" t="str">
        <f t="shared" ref="ID75:ID109" si="260">IF(COUNTA($C75:$FP75)=0,"",IF($G75="d","ok",IF(ISBLANK(BA75),IF(ISBLANK(BO75),"ok","4th Ancil. Equip. section not complete"),"ok")))</f>
        <v/>
      </c>
      <c r="IE75" s="14" t="str">
        <f t="shared" ref="IE75:IE109" si="261">IF(COUNTA($C75:$FP75)=0,"",IF($G75="d","ok",IF(ISBLANK(BA75),IF(ISBLANK(BP75),"ok","4th Ancil. Equip. section not complete"),IF(ISBLANK(BP75),IF(COUNTA(BQ75:BR75)=0,"ok","Empty Cell"),IF(ISNUMBER(BP75),IF(BP75&gt;0,"ok","Entry should be greater than 0"),"Entry should be a number")))))</f>
        <v/>
      </c>
      <c r="IF75" s="14" t="str">
        <f t="shared" ref="IF75:IF109" si="262">IF(COUNTA($C75:$FP75)=0,"",IF($G75="d","ok",IF(ISBLANK(BA75),IF(ISBLANK(BQ75),"ok","4th Ancil. Equip. section not complete"),IF(ISBLANK(BQ75),IF(COUNTA(BP75)+COUNTA(BR75)=0,"ok","Empty Cell"),IF(ISNUMBER(BQ75),IF(AND(BQ75&gt;0,BQ75=INT(BQ75)),"ok","Entry should be an integer &gt; 0"),"Entry should be a number")))))</f>
        <v/>
      </c>
      <c r="IG75" s="14" t="str">
        <f t="shared" ref="IG75:IG109" si="263">IF(COUNTA($C75:$FP75)=0,"",IF($G75="d","ok",IF(ISBLANK(BA75),IF(ISBLANK(BR75),"ok","4th Ancil. Equip. section not complete"),IF(ISBLANK(BR75),IF(COUNTA(BP75:BQ75)=0,"ok","Empty Cell"),IF(ISNUMBER(BR75),IF(BR75&gt;0,"ok","Entry should be greater than 0"),"Entry should be a number")))))</f>
        <v/>
      </c>
      <c r="IH75" s="14" t="str">
        <f t="shared" ref="IH75:IH109" si="264">IF(COUNTA($C75:$FP75)=0,"",IF($G75="d","ok",IF(ISBLANK(BA75),IF(ISBLANK(BS75),"ok","4th Ancil. Equip. section not complete"),IF(ISBLANK(BS75),IF(COUNTA(BT75)=0,"ok","Empty Cell"),"ok"))))</f>
        <v/>
      </c>
      <c r="II75" s="14" t="str">
        <f t="shared" ref="II75:II109" si="265">IF(COUNTA($C75:$FP75)=0,"",IF($G75="d","ok",IF(ISBLANK(BA75),IF(ISBLANK(BT75),"ok","4th Ancil. Equip. section not complete"),IF(ISBLANK(BT75),IF(COUNTA(BS75)=0,"ok","Empty Cell"),"ok"))))</f>
        <v/>
      </c>
      <c r="IJ75" s="14" t="str">
        <f t="shared" ref="IJ75:IJ109" si="266">IF(COUNTA($C75:$FP75)=0,"",IF($G75="d","ok",IF(ISBLANK(BK75),IF(ISBLANK(BU75),"ok","5th Ancil. Equip. section not complete"),IF(ISBLANK(BU75),IF(COUNTA(BU75:CD75)&gt;0,"Empty cell","ok"),"ok"))))</f>
        <v/>
      </c>
      <c r="IK75" s="14" t="str">
        <f t="shared" ref="IK75:IK109" si="267">IF(COUNTA($C75:$FP75)=0,"",IF($G75="d","ok",IF(ISBLANK(BK75),IF(ISBLANK(BV75),"ok","5th Ancil. Equip. section not complete"),IF(ISBLANK(BV75),IF(COUNTA(BU75:CD75)&gt;0,"Empty cell","ok"),"ok"))))</f>
        <v/>
      </c>
      <c r="IL75" s="14" t="str">
        <f t="shared" ref="IL75:IL109" si="268">IF(COUNTA($C75:$FP75)=0,"",IF($G75="d","ok",IF(ISBLANK(BK75),IF(ISBLANK(BW75),"ok","5th Ancil. Equip. section not complete"),"ok")))</f>
        <v/>
      </c>
      <c r="IM75" s="14" t="str">
        <f t="shared" ref="IM75:IM109" si="269">IF(COUNTA($C75:$FP75)=0,"",IF($G75="d","ok",IF(ISBLANK(BK75),IF(ISBLANK(BX75),"ok","5th Ancil. Equip. section not complete"),IF(ISBLANK(BX75),IF(COUNTA(BU75:CD75)&gt;0,"Empty cell","ok"),"ok"))))</f>
        <v/>
      </c>
      <c r="IN75" s="14" t="str">
        <f t="shared" ref="IN75:IN109" si="270">IF(COUNTA($C75:$FP75)=0,"",IF($G75="d","ok",IF(ISBLANK(BK75),IF(ISBLANK(BY75),"ok","5th Ancil. Equip. section not complete"),"ok")))</f>
        <v/>
      </c>
      <c r="IO75" s="14" t="str">
        <f t="shared" ref="IO75:IO109" si="271">IF(COUNTA($C75:$FP75)=0,"",IF($G75="d","ok",IF(ISBLANK(BK75),IF(ISBLANK(BZ75),"ok","5th Ancil. Equip. section not complete"),IF(ISBLANK(BZ75),IF(COUNTA(CA75:CB75)=0,"ok","Empty Cell"),IF(ISNUMBER(BZ75),IF(BZ75&gt;0,"ok","Entry should be greater than 0"),"Entry should be a number")))))</f>
        <v/>
      </c>
      <c r="IP75" s="14" t="str">
        <f t="shared" ref="IP75:IP109" si="272">IF(COUNTA($C75:$FP75)=0,"",IF($G75="d","ok",IF(ISBLANK(BK75),IF(ISBLANK(CA75),"ok","5th Ancil. Equip. section not complete"),IF(ISBLANK(CA75),IF(COUNTA(BZ75)+COUNTA(CB75)=0,"ok","Empty Cell"),IF(ISNUMBER(CA75),IF(AND(CA75&gt;0,CA75=INT(CA75)),"ok","Entry should be an integer &gt; 0"),"Entry should be a number")))))</f>
        <v/>
      </c>
      <c r="IQ75" s="14" t="str">
        <f t="shared" ref="IQ75:IQ109" si="273">IF(COUNTA($C75:$FP75)=0,"",IF($G75="d","ok",IF(ISBLANK(BK75),IF(ISBLANK(CB75),"ok","5th Ancil. Equip. section not complete"),IF(ISBLANK(CB75),IF(COUNTA(BZ75:CA75)=0,"ok","Empty Cell"),IF(ISNUMBER(CB75),IF(CB75&gt;0,"ok","Entry should be greater than 0"),"Entry should be a number")))))</f>
        <v/>
      </c>
      <c r="IR75" s="14" t="str">
        <f t="shared" ref="IR75:IR109" si="274">IF(COUNTA($C75:$FP75)=0,"",IF($G75="d","ok",IF(ISBLANK(BK75),IF(ISBLANK(CC75),"ok","5th Ancil. Equip. section not complete"),IF(ISBLANK(CC75),IF(COUNTA(CD75)=0,"ok","Empty Cell"),"ok"))))</f>
        <v/>
      </c>
      <c r="IS75" s="14" t="str">
        <f t="shared" ref="IS75:IS109" si="275">IF(COUNTA($C75:$FP75)=0,"",IF($G75="d","ok",IF(ISBLANK(BK75),IF(ISBLANK(CD75),"ok","5th Ancil. Equip. section not complete"),IF(ISBLANK(CD75),IF(COUNTA(CC75)=0,"ok","Empty Cell"),"ok"))))</f>
        <v/>
      </c>
      <c r="IT75" s="14" t="str">
        <f t="shared" ref="IT75:IT109" si="276">IF(COUNTA($C75:$FP75)=0,"",IF($G75="d","ok",IF(ISBLANK(BU75),IF(ISBLANK(CE75),"ok","6th Ancil. Equip. section not complete"),IF(ISBLANK(CE75),IF(COUNTA(CE75:CN75)&gt;0,"Empty cell","ok"),"ok"))))</f>
        <v/>
      </c>
      <c r="IU75" s="14" t="str">
        <f t="shared" ref="IU75:IU109" si="277">IF(COUNTA($C75:$FP75)=0,"",IF($G75="d","ok",IF(ISBLANK(BU75),IF(ISBLANK(CF75),"ok","6th Ancil. Equip. section not complete"),IF(ISBLANK(CF75),IF(COUNTA(CE75:CN75)&gt;0,"Empty cell","ok"),"ok"))))</f>
        <v/>
      </c>
      <c r="IV75" s="14" t="str">
        <f t="shared" ref="IV75:IV109" si="278">IF(COUNTA($C75:$FP75)=0,"",IF($G75="d","ok",IF(ISBLANK(BU75),IF(ISBLANK(CG75),"ok","6th Ancil. Equip. section not complete"),"ok")))</f>
        <v/>
      </c>
      <c r="IW75" s="14" t="str">
        <f t="shared" ref="IW75:IW109" si="279">IF(COUNTA($C75:$FP75)=0,"",IF($G75="d","ok",IF(ISBLANK(BU75),IF(ISBLANK(CH75),"ok","6th Ancil. Equip. section not complete"),IF(ISBLANK(CH75),IF(COUNTA(CE75:CN75)&gt;0,"Empty cell","ok"),"ok"))))</f>
        <v/>
      </c>
      <c r="IX75" s="14" t="str">
        <f t="shared" ref="IX75:IX109" si="280">IF(COUNTA($C75:$FP75)=0,"",IF($G75="d","ok",IF(ISBLANK(BU75),IF(ISBLANK(CI75),"ok","6th Ancil. Equip. section not complete"),"ok")))</f>
        <v/>
      </c>
      <c r="IY75" s="14" t="str">
        <f t="shared" ref="IY75:IY109" si="281">IF(COUNTA($C75:$FP75)=0,"",IF($G75="d","ok",IF(ISBLANK(BU75),IF(ISBLANK(CJ75),"ok","6th Ancil. Equip. section not complete"),IF(ISBLANK(CJ75),IF(COUNTA(CK75:CL75)=0,"ok","Empty Cell"),IF(ISNUMBER(CJ75),IF(CJ75&gt;0,"ok","Entry should be greater than 0"),"Entry should be a number")))))</f>
        <v/>
      </c>
      <c r="IZ75" s="14" t="str">
        <f t="shared" ref="IZ75:IZ109" si="282">IF(COUNTA($C75:$FP75)=0,"",IF($G75="d","ok",IF(ISBLANK(BU75),IF(ISBLANK(CK75),"ok","6th Ancil. Equip. section not complete"),IF(ISBLANK(CK75),IF(COUNTA(CJ75)+COUNTA(CL75)=0,"ok","Empty Cell"),IF(ISNUMBER(CK75),IF(AND(CK75&gt;0,CK75=INT(CK75)),"ok","Entry should be an integer &gt; 0"),"Entry should be a number")))))</f>
        <v/>
      </c>
      <c r="JA75" s="14" t="str">
        <f t="shared" ref="JA75:JA109" si="283">IF(COUNTA($C75:$FP75)=0,"",IF($G75="d","ok",IF(ISBLANK(BU75),IF(ISBLANK(CL75),"ok","6th Ancil. Equip. section not complete"),IF(ISBLANK(CL75),IF(COUNTA(CJ75:CK75)=0,"ok","Empty Cell"),IF(ISNUMBER(CL75),IF(CL75&gt;0,"ok","Entry should be greater than 0"),"Entry should be a number")))))</f>
        <v/>
      </c>
      <c r="JB75" s="14" t="str">
        <f t="shared" ref="JB75:JB109" si="284">IF(COUNTA($C75:$FP75)=0,"",IF($G75="d","ok",IF(ISBLANK(BU75),IF(ISBLANK(CM75),"ok","6th Ancil. Equip. section not complete"),IF(ISBLANK(CM75),IF(COUNTA(CN75)=0,"ok","Empty Cell"),"ok"))))</f>
        <v/>
      </c>
      <c r="JC75" s="14" t="str">
        <f t="shared" ref="JC75:JC109" si="285">IF(COUNTA($C75:$FP75)=0,"",IF($G75="d","ok",IF(ISBLANK(BU75),IF(ISBLANK(CN75),"ok","6th Ancil. Equip. section not complete"),IF(ISBLANK(CN75),IF(COUNTA(CM75)=0,"ok","Empty Cell"),"ok"))))</f>
        <v/>
      </c>
      <c r="JD75" s="14" t="str">
        <f t="shared" ref="JD75:JD109" si="286">IF(COUNTA($C75:$FP75)=0,"",IF($G75="d","ok",IF(ISBLANK(CE75),IF(ISBLANK(CO75),"ok","7th Ancil. Equip. section not complete"),IF(ISBLANK(CO75),IF(COUNTA(CO75:CX75)&gt;0,"Empty cell","ok"),"ok"))))</f>
        <v/>
      </c>
      <c r="JE75" s="14" t="str">
        <f t="shared" ref="JE75:JE109" si="287">IF(COUNTA($C75:$FP75)=0,"",IF($G75="d","ok",IF(ISBLANK(CE75),IF(ISBLANK(CP75),"ok","7th Ancil. Equip. section not complete"),IF(ISBLANK(CP75),IF(COUNTA(CO75:CX75)&gt;0,"Empty cell","ok"),"ok"))))</f>
        <v/>
      </c>
      <c r="JF75" s="14" t="str">
        <f t="shared" ref="JF75:JF109" si="288">IF(COUNTA($C75:$FP75)=0,"",IF($G75="d","ok",IF(ISBLANK(CE75),IF(ISBLANK(CQ75),"ok","7th Ancil. Equip. section not complete"),"ok")))</f>
        <v/>
      </c>
      <c r="JG75" s="14" t="str">
        <f t="shared" ref="JG75:JG109" si="289">IF(COUNTA($C75:$FP75)=0,"",IF($G75="d","ok",IF(ISBLANK(CE75),IF(ISBLANK(CR75),"ok","7th Ancil. Equip. section not complete"),IF(ISBLANK(CR75),IF(COUNTA(CO75:CX75)&gt;0,"Empty cell","ok"),"ok"))))</f>
        <v/>
      </c>
      <c r="JH75" s="14" t="str">
        <f t="shared" ref="JH75:JH109" si="290">IF(COUNTA($C75:$FP75)=0,"",IF($G75="d","ok",IF(ISBLANK(CE75),IF(ISBLANK(CS75),"ok","7th Ancil. Equip. section not complete"),"ok")))</f>
        <v/>
      </c>
      <c r="JI75" s="14" t="str">
        <f t="shared" ref="JI75:JI109" si="291">IF(COUNTA($C75:$FP75)=0,"",IF($G75="d","ok",IF(ISBLANK(CE75),IF(ISBLANK(CT75),"ok","7th Ancil. Equip. section not complete"),IF(ISBLANK(CT75),IF(COUNTA(CU75:CV75)=0,"ok","Empty Cell"),IF(ISNUMBER(CT75),IF(CT75&gt;0,"ok","Entry should be greater than 0"),"Entry should be a number")))))</f>
        <v/>
      </c>
      <c r="JJ75" s="14" t="str">
        <f t="shared" ref="JJ75:JJ109" si="292">IF(COUNTA($C75:$FP75)=0,"",IF($G75="d","ok",IF(ISBLANK(CE75),IF(ISBLANK(CU75),"ok","7th Ancil. Equip. section not complete"),IF(ISBLANK(CU75),IF(COUNTA(CT75)+COUNTA(CV75)=0,"ok","Empty Cell"),IF(ISNUMBER(CU75),IF(AND(CU75&gt;0,CU75=INT(CU75)),"ok","Entry should be an integer &gt; 0"),"Entry should be a number")))))</f>
        <v/>
      </c>
      <c r="JK75" s="14" t="str">
        <f t="shared" ref="JK75:JK109" si="293">IF(COUNTA($C75:$FP75)=0,"",IF($G75="d","ok",IF(ISBLANK(CE75),IF(ISBLANK(CV75),"ok","7th Ancil. Equip. section not complete"),IF(ISBLANK(CV75),IF(COUNTA(CT75:CU75)=0,"ok","Empty Cell"),IF(ISNUMBER(CV75),IF(CV75&gt;0,"ok","Entry should be greater than 0"),"Entry should be a number")))))</f>
        <v/>
      </c>
      <c r="JL75" s="14" t="str">
        <f t="shared" ref="JL75:JL109" si="294">IF(COUNTA($C75:$FP75)=0,"",IF($G75="d","ok",IF(ISBLANK(CE75),IF(ISBLANK(CW75),"ok","7th Ancil. Equip. section not complete"),IF(ISBLANK(CW75),IF(COUNTA(CX75)=0,"ok","Empty Cell"),"ok"))))</f>
        <v/>
      </c>
      <c r="JM75" s="14" t="str">
        <f t="shared" ref="JM75:JM109" si="295">IF(COUNTA($C75:$FP75)=0,"",IF($G75="d","ok",IF(ISBLANK(CE75),IF(ISBLANK(CX75),"ok","7th Ancil. Equip. section not complete"),IF(ISBLANK(CX75),IF(COUNTA(CW75)=0,"ok","Empty Cell"),"ok"))))</f>
        <v/>
      </c>
      <c r="JN75" s="14" t="str">
        <f t="shared" ref="JN75:JN109" si="296">IF(COUNTA($C75:$FP75)=0,"",IF($G75="d","ok",IF(ISBLANK(CO75),IF(ISBLANK(CY75),"ok","8th Ancil. Equip. section not complete"),IF(ISBLANK(CY75),IF(COUNTA(CY75:DH75)&gt;0,"Empty cell","ok"),"ok"))))</f>
        <v/>
      </c>
      <c r="JO75" s="14" t="str">
        <f t="shared" ref="JO75:JO109" si="297">IF(COUNTA($C75:$FP75)=0,"",IF($G75="d","ok",IF(ISBLANK(CO75),IF(ISBLANK(CZ75),"ok","8th Ancil. Equip. section not complete"),IF(ISBLANK(CZ75),IF(COUNTA(CY75:DH75)&gt;0,"Empty cell","ok"),"ok"))))</f>
        <v/>
      </c>
      <c r="JP75" s="14" t="str">
        <f t="shared" ref="JP75:JP109" si="298">IF(COUNTA($C75:$FP75)=0,"",IF($G75="d","ok",IF(ISBLANK(CO75),IF(ISBLANK(DA75),"ok","8th Ancil. Equip. section not complete"),"ok")))</f>
        <v/>
      </c>
      <c r="JQ75" s="14" t="str">
        <f t="shared" ref="JQ75:JQ109" si="299">IF(COUNTA($C75:$FP75)=0,"",IF($G75="d","ok",IF(ISBLANK(CO75),IF(ISBLANK(DB75),"ok","8th Ancil. Equip. section not complete"),IF(ISBLANK(DB75),IF(COUNTA(CY75:DH75)&gt;0,"Empty cell","ok"),"ok"))))</f>
        <v/>
      </c>
      <c r="JR75" s="14" t="str">
        <f t="shared" ref="JR75:JR109" si="300">IF(COUNTA($C75:$FP75)=0,"",IF($G75="d","ok",IF(ISBLANK(CO75),IF(ISBLANK(DC75),"ok","8th Ancil. Equip. section not complete"),"ok")))</f>
        <v/>
      </c>
      <c r="JS75" s="14" t="str">
        <f t="shared" ref="JS75:JS109" si="301">IF(COUNTA($C75:$FP75)=0,"",IF($G75="d","ok",IF(ISBLANK(CO75),IF(ISBLANK(DD75),"ok","8th Ancil. Equip. section not complete"),IF(ISBLANK(DD75),IF(COUNTA(DE75:DF75)=0,"ok","Empty Cell"),IF(ISNUMBER(DD75),IF(DD75&gt;0,"ok","Entry should be greater than 0"),"Entry should be a number")))))</f>
        <v/>
      </c>
      <c r="JT75" s="14" t="str">
        <f t="shared" ref="JT75:JT109" si="302">IF(COUNTA($C75:$FP75)=0,"",IF($G75="d","ok",IF(ISBLANK(CO75),IF(ISBLANK(DE75),"ok","8th Ancil. Equip. section not complete"),IF(ISBLANK(DE75),IF(COUNTA(DD75)+COUNTA(DF75)=0,"ok","Empty Cell"),IF(ISNUMBER(DE75),IF(AND(DE75&gt;0,DE75=INT(DE75)),"ok","Entry should be an integer &gt; 0"),"Entry should be a number")))))</f>
        <v/>
      </c>
      <c r="JU75" s="14" t="str">
        <f t="shared" ref="JU75:JU109" si="303">IF(COUNTA($C75:$FP75)=0,"",IF($G75="d","ok",IF(ISBLANK(CO75),IF(ISBLANK(DF75),"ok","8th Ancil. Equip. section not complete"),IF(ISBLANK(DF75),IF(COUNTA(DD75:DE75)=0,"ok","Empty Cell"),IF(ISNUMBER(DF75),IF(DF75&gt;0,"ok","Entry should be greater than 0"),"Entry should be a number")))))</f>
        <v/>
      </c>
      <c r="JV75" s="14" t="str">
        <f t="shared" ref="JV75:JV109" si="304">IF(COUNTA($C75:$FP75)=0,"",IF($G75="d","ok",IF(ISBLANK(CO75),IF(ISBLANK(DG75),"ok","8th Ancil. Equip. section not complete"),IF(ISBLANK(DG75),IF(COUNTA(DH75)=0,"ok","Empty Cell"),"ok"))))</f>
        <v/>
      </c>
      <c r="JW75" s="14" t="str">
        <f t="shared" ref="JW75:JW109" si="305">IF(COUNTA($C75:$FP75)=0,"",IF($G75="d","ok",IF(ISBLANK(CO75),IF(ISBLANK(DH75),"ok","8th Ancil. Equip. section not complete"),IF(ISBLANK(DH75),IF(COUNTA(DG75)=0,"ok","Empty Cell"),"ok"))))</f>
        <v/>
      </c>
      <c r="JX75" s="14" t="str">
        <f t="shared" ref="JX75:JX109" si="306">IF(COUNTA($C75:$FP75)=0,"",IF($G75="d","ok",IF(ISBLANK(CY75),IF(ISBLANK(DI75),"ok","9th Ancil. Equip. section not complete"),IF(ISBLANK(DI75),IF(COUNTA(DI75:DR75)&gt;0,"Empty cell","ok"),"ok"))))</f>
        <v/>
      </c>
      <c r="JY75" s="14" t="str">
        <f t="shared" ref="JY75:JY109" si="307">IF(COUNTA($C75:$FP75)=0,"",IF($G75="d","ok",IF(ISBLANK(CY75),IF(ISBLANK(DJ75),"ok","9th Ancil. Equip. section not complete"),IF(ISBLANK(DJ75),IF(COUNTA(DI75:DR75)&gt;0,"Empty cell","ok"),"ok"))))</f>
        <v/>
      </c>
      <c r="JZ75" s="14" t="str">
        <f t="shared" ref="JZ75:JZ109" si="308">IF(COUNTA($C75:$FP75)=0,"",IF($G75="d","ok",IF(ISBLANK(CY75),IF(ISBLANK(DK75),"ok","9th Ancil. Equip. section not complete"),"ok")))</f>
        <v/>
      </c>
      <c r="KA75" s="14" t="str">
        <f t="shared" ref="KA75:KA109" si="309">IF(COUNTA($C75:$FP75)=0,"",IF($G75="d","ok",IF(ISBLANK(CY75),IF(ISBLANK(DL75),"ok","9th Ancil. Equip. section not complete"),IF(ISBLANK(DL75),IF(COUNTA(DI75:DR75)&gt;0,"Empty cell","ok"),"ok"))))</f>
        <v/>
      </c>
      <c r="KB75" s="14" t="str">
        <f t="shared" ref="KB75:KB109" si="310">IF(COUNTA($C75:$FP75)=0,"",IF($G75="d","ok",IF(ISBLANK(CY75),IF(ISBLANK(DM75),"ok","9th Ancil. Equip. section not complete"),"ok")))</f>
        <v/>
      </c>
      <c r="KC75" s="14" t="str">
        <f t="shared" ref="KC75:KC109" si="311">IF(COUNTA($C75:$FP75)=0,"",IF($G75="d","ok",IF(ISBLANK(CY75),IF(ISBLANK(DN75),"ok","9th Ancil. Equip. section not complete"),IF(ISBLANK(DN75),IF(COUNTA(DO75:DP75)=0,"ok","Empty Cell"),IF(ISNUMBER(DN75),IF(DN75&gt;0,"ok","Entry should be greater than 0"),"Entry should be a number")))))</f>
        <v/>
      </c>
      <c r="KD75" s="14" t="str">
        <f t="shared" ref="KD75:KD109" si="312">IF(COUNTA($C75:$FP75)=0,"",IF($G75="d","ok",IF(ISBLANK(CY75),IF(ISBLANK(DO75),"ok","9th Ancil. Equip. section not complete"),IF(ISBLANK(DO75),IF(COUNTA(DN75)+COUNTA(DP75)=0,"ok","Empty Cell"),IF(ISNUMBER(DO75),IF(AND(DO75&gt;0,DO75=INT(DO75)),"ok","Entry should be an integer &gt; 0"),"Entry should be a number")))))</f>
        <v/>
      </c>
      <c r="KE75" s="14" t="str">
        <f t="shared" ref="KE75:KE109" si="313">IF(COUNTA($C75:$FP75)=0,"",IF($G75="d","ok",IF(ISBLANK(CY75),IF(ISBLANK(DP75),"ok","9th Ancil. Equip. section not complete"),IF(ISBLANK(DP75),IF(COUNTA(DN75:DO75)=0,"ok","Empty Cell"),IF(ISNUMBER(DP75),IF(DP75&gt;0,"ok","Entry should be greater than 0"),"Entry should be a number")))))</f>
        <v/>
      </c>
      <c r="KF75" s="14" t="str">
        <f t="shared" ref="KF75:KF109" si="314">IF(COUNTA($C75:$FP75)=0,"",IF($G75="d","ok",IF(ISBLANK(CY75),IF(ISBLANK(DQ75),"ok","9th Ancil. Equip. section not complete"),IF(ISBLANK(DQ75),IF(COUNTA(DR75)=0,"ok","Empty Cell"),"ok"))))</f>
        <v/>
      </c>
      <c r="KG75" s="14" t="str">
        <f t="shared" ref="KG75:KG109" si="315">IF(COUNTA($C75:$FP75)=0,"",IF($G75="d","ok",IF(ISBLANK(CY75),IF(ISBLANK(DR75),"ok","9th Ancil. Equip. section not complete"),IF(ISBLANK(DR75),IF(COUNTA(DQ75)=0,"ok","Empty Cell"),"ok"))))</f>
        <v/>
      </c>
      <c r="KH75" s="14" t="str">
        <f t="shared" ref="KH75:KH109" si="316">IF(COUNTA($C75:$FP75)=0,"",IF($G75="d","ok",IF(ISBLANK(DI75),IF(ISBLANK(DS75),"ok","10th Ancil. Equip. section not complete"),IF(ISBLANK(DS75),IF(COUNTA(DS75:EB75)&gt;0,"Empty cell","ok"),"ok"))))</f>
        <v/>
      </c>
      <c r="KI75" s="14" t="str">
        <f t="shared" ref="KI75:KI109" si="317">IF(COUNTA($C75:$FP75)=0,"",IF($G75="d","ok",IF(ISBLANK(DI75),IF(ISBLANK(DT75),"ok","10th Ancil. Equip. section not complete"),IF(ISBLANK(DT75),IF(COUNTA(DS75:EB75)&gt;0,"Empty cell","ok"),"ok"))))</f>
        <v/>
      </c>
      <c r="KJ75" s="14" t="str">
        <f t="shared" ref="KJ75:KJ109" si="318">IF(COUNTA($C75:$FP75)=0,"",IF($G75="d","ok",IF(ISBLANK(DI75),IF(ISBLANK(DU75),"ok","10th Ancil. Equip. section not complete"),"ok")))</f>
        <v/>
      </c>
      <c r="KK75" s="14" t="str">
        <f t="shared" ref="KK75:KK109" si="319">IF(COUNTA($C75:$FP75)=0,"",IF($G75="d","ok",IF(ISBLANK(DI75),IF(ISBLANK(DV75),"ok","10th Ancil. Equip. section not complete"),IF(ISBLANK(DV75),IF(COUNTA(DS75:EB75)&gt;0,"Empty cell","ok"),"ok"))))</f>
        <v/>
      </c>
      <c r="KL75" s="14" t="str">
        <f t="shared" ref="KL75:KL109" si="320">IF(COUNTA($C75:$FP75)=0,"",IF($G75="d","ok",IF(ISBLANK(DI75),IF(ISBLANK(DW75),"ok","10th Ancil. Equip. section not complete"),"ok")))</f>
        <v/>
      </c>
      <c r="KM75" s="14" t="str">
        <f t="shared" ref="KM75:KM109" si="321">IF(COUNTA($C75:$FP75)=0,"",IF($G75="d","ok",IF(ISBLANK(DI75),IF(ISBLANK(DX75),"ok","10th Ancil. Equip. section not complete"),IF(ISBLANK(DX75),IF(COUNTA(DY75:DZ75)=0,"ok","Empty Cell"),IF(ISNUMBER(DX75),IF(DX75&gt;0,"ok","Entry should be greater than 0"),"Entry should be a number")))))</f>
        <v/>
      </c>
      <c r="KN75" s="14" t="str">
        <f t="shared" ref="KN75:KN109" si="322">IF(COUNTA($C75:$FP75)=0,"",IF($G75="d","ok",IF(ISBLANK(DI75),IF(ISBLANK(DY75),"ok","10th Ancil. Equip. section not complete"),IF(ISBLANK(DY75),IF(COUNTA(DX75)+COUNTA(DZ75)=0,"ok","Empty Cell"),IF(ISNUMBER(DY75),IF(AND(DY75&gt;0,DY75=INT(DY75)),"ok","Entry should be an integer &gt; 0"),"Entry should be a number")))))</f>
        <v/>
      </c>
      <c r="KO75" s="14" t="str">
        <f t="shared" ref="KO75:KO109" si="323">IF(COUNTA($C75:$FP75)=0,"",IF($G75="d","ok",IF(ISBLANK(DI75),IF(ISBLANK(DZ75),"ok","10th Ancil. Equip. section not complete"),IF(ISBLANK(DZ75),IF(COUNTA(DX75:DY75)=0,"ok","Empty Cell"),IF(ISNUMBER(DZ75),IF(DZ75&gt;0,"ok","Entry should be greater than 0"),"Entry should be a number")))))</f>
        <v/>
      </c>
      <c r="KP75" s="14" t="str">
        <f t="shared" ref="KP75:KP109" si="324">IF(COUNTA($C75:$FP75)=0,"",IF($G75="d","ok",IF(ISBLANK(DI75),IF(ISBLANK(EA75),"ok","10th Ancil. Equip. section not complete"),IF(ISBLANK(EA75),IF(COUNTA(EB75)=0,"ok","Empty Cell"),"ok"))))</f>
        <v/>
      </c>
      <c r="KQ75" s="14" t="str">
        <f t="shared" ref="KQ75:KQ109" si="325">IF(COUNTA($C75:$FP75)=0,"",IF($G75="d","ok",IF(ISBLANK(DI75),IF(ISBLANK(EB75),"ok","10th Ancil. Equip. section not complete"),IF(ISBLANK(EB75),IF(COUNTA(EA75)=0,"ok","Empty Cell"),"ok"))))</f>
        <v/>
      </c>
      <c r="KR75" s="14" t="str">
        <f t="shared" ref="KR75:KR109" si="326">IF(COUNTA($C75:$FP75)=0,"",IF($G75="d","ok",IF(ISBLANK(DS75),IF(ISBLANK(EC75),"ok","11th Ancil. Equip. section not complete"),IF(ISBLANK(EC75),IF(COUNTA(EC75:EL75)&gt;0,"Empty cell","ok"),"ok"))))</f>
        <v/>
      </c>
      <c r="KS75" s="14" t="str">
        <f t="shared" ref="KS75:KS109" si="327">IF(COUNTA($C75:$FP75)=0,"",IF($G75="d","ok",IF(ISBLANK(DS75),IF(ISBLANK(ED75),"ok","11th Ancil. Equip. section not complete"),IF(ISBLANK(ED75),IF(COUNTA(EC75:EL75)&gt;0,"Empty cell","ok"),"ok"))))</f>
        <v/>
      </c>
      <c r="KT75" s="14" t="str">
        <f t="shared" ref="KT75:KT109" si="328">IF(COUNTA($C75:$FP75)=0,"",IF($G75="d","ok",IF(ISBLANK(DS75),IF(ISBLANK(EE75),"ok","11th Ancil. Equip. section not complete"),"ok")))</f>
        <v/>
      </c>
      <c r="KU75" s="14" t="str">
        <f t="shared" ref="KU75:KU109" si="329">IF(COUNTA($C75:$FP75)=0,"",IF($G75="d","ok",IF(ISBLANK(DS75),IF(ISBLANK(EF75),"ok","11th Ancil. Equip. section not complete"),IF(ISBLANK(EF75),IF(COUNTA(EC75:EL75)&gt;0,"Empty cell","ok"),"ok"))))</f>
        <v/>
      </c>
      <c r="KV75" s="14" t="str">
        <f t="shared" ref="KV75:KV109" si="330">IF(COUNTA($C75:$FP75)=0,"",IF($G75="d","ok",IF(ISBLANK(DS75),IF(ISBLANK(EG75),"ok","11th Ancil. Equip. section not complete"),"ok")))</f>
        <v/>
      </c>
      <c r="KW75" s="14" t="str">
        <f t="shared" ref="KW75:KW109" si="331">IF(COUNTA($C75:$FP75)=0,"",IF($G75="d","ok",IF(ISBLANK(DS75),IF(ISBLANK(EH75),"ok","11th Ancil. Equip. section not complete"),IF(ISBLANK(EH75),IF(COUNTA(EI75:EJ75)=0,"ok","Empty Cell"),IF(ISNUMBER(EH75),IF(EH75&gt;0,"ok","Entry should be greater than 0"),"Entry should be a number")))))</f>
        <v/>
      </c>
      <c r="KX75" s="14" t="str">
        <f t="shared" ref="KX75:KX109" si="332">IF(COUNTA($C75:$FP75)=0,"",IF($G75="d","ok",IF(ISBLANK(DS75),IF(ISBLANK(EI75),"ok","11th Ancil. Equip. section not complete"),IF(ISBLANK(EI75),IF(COUNTA(EH75)+COUNTA(EJ75)=0,"ok","Empty Cell"),IF(ISNUMBER(EI75),IF(AND(EI75&gt;0,EI75=INT(EI75)),"ok","Entry should be an integer &gt; 0"),"Entry should be a number")))))</f>
        <v/>
      </c>
      <c r="KY75" s="14" t="str">
        <f t="shared" ref="KY75:KY109" si="333">IF(COUNTA($C75:$FP75)=0,"",IF($G75="d","ok",IF(ISBLANK(DS75),IF(ISBLANK(EJ75),"ok","11th Ancil. Equip. section not complete"),IF(ISBLANK(EJ75),IF(COUNTA(EH75:EI75)=0,"ok","Empty Cell"),IF(ISNUMBER(EJ75),IF(EJ75&gt;0,"ok","Entry should be greater than 0"),"Entry should be a number")))))</f>
        <v/>
      </c>
      <c r="KZ75" s="14" t="str">
        <f t="shared" ref="KZ75:KZ109" si="334">IF(COUNTA($C75:$FP75)=0,"",IF($G75="d","ok",IF(ISBLANK(DS75),IF(ISBLANK(EK75),"ok","11th Ancil. Equip. section not complete"),IF(ISBLANK(EK75),IF(COUNTA(EL75)=0,"ok","Empty Cell"),"ok"))))</f>
        <v/>
      </c>
      <c r="LA75" s="14" t="str">
        <f t="shared" ref="LA75:LA109" si="335">IF(COUNTA($C75:$FP75)=0,"",IF($G75="d","ok",IF(ISBLANK(DS75),IF(ISBLANK(EL75),"ok","11th Ancil. Equip. section not complete"),IF(ISBLANK(EL75),IF(COUNTA(EK75)=0,"ok","Empty Cell"),"ok"))))</f>
        <v/>
      </c>
      <c r="LB75" s="14" t="str">
        <f t="shared" ref="LB75:LB109" si="336">IF(COUNTA($C75:$FP75)=0,"",IF($G75="d","ok",IF(ISBLANK(EC75),IF(ISBLANK(EM75),"ok","12th Ancil. Equip. section not complete"),IF(ISBLANK(EM75),IF(COUNTA(EM75:EV75)&gt;0,"Empty cell","ok"),"ok"))))</f>
        <v/>
      </c>
      <c r="LC75" s="14" t="str">
        <f t="shared" ref="LC75:LC109" si="337">IF(COUNTA($C75:$FP75)=0,"",IF($G75="d","ok",IF(ISBLANK(EC75),IF(ISBLANK(EN75),"ok","12th Ancil. Equip. section not complete"),IF(ISBLANK(EN75),IF(COUNTA(EM75:EV75)&gt;0,"Empty cell","ok"),"ok"))))</f>
        <v/>
      </c>
      <c r="LD75" s="14" t="str">
        <f t="shared" ref="LD75:LD109" si="338">IF(COUNTA($C75:$FP75)=0,"",IF($G75="d","ok",IF(ISBLANK(EC75),IF(ISBLANK(EO75),"ok","12th Ancil. Equip. section not complete"),"ok")))</f>
        <v/>
      </c>
      <c r="LE75" s="14" t="str">
        <f t="shared" ref="LE75:LE109" si="339">IF(COUNTA($C75:$FP75)=0,"",IF($G75="d","ok",IF(ISBLANK(EC75),IF(ISBLANK(EP75),"ok","12th Ancil. Equip. section not complete"),IF(ISBLANK(EP75),IF(COUNTA(EM75:EV75)&gt;0,"Empty cell","ok"),"ok"))))</f>
        <v/>
      </c>
      <c r="LF75" s="14" t="str">
        <f t="shared" ref="LF75:LF109" si="340">IF(COUNTA($C75:$FP75)=0,"",IF($G75="d","ok",IF(ISBLANK(EC75),IF(ISBLANK(EQ75),"ok","12th Ancil. Equip. section not complete"),"ok")))</f>
        <v/>
      </c>
      <c r="LG75" s="14" t="str">
        <f t="shared" ref="LG75:LG109" si="341">IF(COUNTA($C75:$FP75)=0,"",IF($G75="d","ok",IF(ISBLANK(EC75),IF(ISBLANK(ER75),"ok","12th Ancil. Equip. section not complete"),IF(ISBLANK(ER75),IF(COUNTA(ES75:ET75)=0,"ok","Empty Cell"),IF(ISNUMBER(ER75),IF(ER75&gt;0,"ok","Entry should be greater than 0"),"Entry should be a number")))))</f>
        <v/>
      </c>
      <c r="LH75" s="14" t="str">
        <f t="shared" ref="LH75:LH109" si="342">IF(COUNTA($C75:$FP75)=0,"",IF($G75="d","ok",IF(ISBLANK(EC75),IF(ISBLANK(ES75),"ok","12th Ancil. Equip. section not complete"),IF(ISBLANK(ES75),IF(COUNTA(ER75)+COUNTA(ET75)=0,"ok","Empty Cell"),IF(ISNUMBER(ES75),IF(AND(ES75&gt;0,ES75=INT(ES75)),"ok","Entry should be an integer &gt; 0"),"Entry should be a number")))))</f>
        <v/>
      </c>
      <c r="LI75" s="14" t="str">
        <f t="shared" ref="LI75:LI109" si="343">IF(COUNTA($C75:$FP75)=0,"",IF($G75="d","ok",IF(ISBLANK(EC75),IF(ISBLANK(ET75),"ok","12th Ancil. Equip. section not complete"),IF(ISBLANK(ET75),IF(COUNTA(ER75:ES75)=0,"ok","Empty Cell"),IF(ISNUMBER(ET75),IF(ET75&gt;0,"ok","Entry should be greater than 0"),"Entry should be a number")))))</f>
        <v/>
      </c>
      <c r="LJ75" s="14" t="str">
        <f t="shared" ref="LJ75:LJ109" si="344">IF(COUNTA($C75:$FP75)=0,"",IF($G75="d","ok",IF(ISBLANK(EC75),IF(ISBLANK(EU75),"ok","12th Ancil. Equip. section not complete"),IF(ISBLANK(EU75),IF(COUNTA(EV75)=0,"ok","Empty Cell"),"ok"))))</f>
        <v/>
      </c>
      <c r="LK75" s="14" t="str">
        <f t="shared" ref="LK75:LK109" si="345">IF(COUNTA($C75:$FP75)=0,"",IF($G75="d","ok",IF(ISBLANK(EC75),IF(ISBLANK(EV75),"ok","12th Ancil. Equip. section not complete"),IF(ISBLANK(EV75),IF(COUNTA(EU75)=0,"ok","Empty Cell"),"ok"))))</f>
        <v/>
      </c>
      <c r="LL75" s="14" t="str">
        <f t="shared" ref="LL75:LL109" si="346">IF(COUNTA($C75:$FP75)=0,"",IF($G75="d","ok",IF(ISBLANK(EM75),IF(ISBLANK(EW75),"ok","13th Ancil. Equip. section not complete"),IF(ISBLANK(EW75),IF(COUNTA(EW75:FF75)&gt;0,"Empty cell","ok"),"ok"))))</f>
        <v/>
      </c>
      <c r="LM75" s="14" t="str">
        <f t="shared" ref="LM75:LM109" si="347">IF(COUNTA($C75:$FP75)=0,"",IF($G75="d","ok",IF(ISBLANK(EM75),IF(ISBLANK(EX75),"ok","13th Ancil. Equip. section not complete"),IF(ISBLANK(EX75),IF(COUNTA(EW75:FF75)&gt;0,"Empty cell","ok"),"ok"))))</f>
        <v/>
      </c>
      <c r="LN75" s="14" t="str">
        <f t="shared" ref="LN75:LN109" si="348">IF(COUNTA($C75:$FP75)=0,"",IF($G75="d","ok",IF(ISBLANK(EM75),IF(ISBLANK(EY75),"ok","13th Ancil. Equip. section not complete"),"ok")))</f>
        <v/>
      </c>
      <c r="LO75" s="14" t="str">
        <f t="shared" ref="LO75:LO109" si="349">IF(COUNTA($C75:$FP75)=0,"",IF($G75="d","ok",IF(ISBLANK(EM75),IF(ISBLANK(EZ75),"ok","13th Ancil. Equip. section not complete"),IF(ISBLANK(EZ75),IF(COUNTA(EW75:FF75)&gt;0,"Empty cell","ok"),"ok"))))</f>
        <v/>
      </c>
      <c r="LP75" s="14" t="str">
        <f t="shared" ref="LP75:LP109" si="350">IF(COUNTA($C75:$FP75)=0,"",IF($G75="d","ok",IF(ISBLANK(EM75),IF(ISBLANK(FA75),"ok","13th Ancil. Equip. section not complete"),"ok")))</f>
        <v/>
      </c>
      <c r="LQ75" s="14" t="str">
        <f t="shared" ref="LQ75:LQ109" si="351">IF(COUNTA($C75:$FP75)=0,"",IF($G75="d","ok",IF(ISBLANK(EM75),IF(ISBLANK(FB75),"ok","13th Ancil. Equip. section not complete"),IF(ISBLANK(FB75),IF(COUNTA(FC75:FD75)=0,"ok","Empty Cell"),IF(ISNUMBER(FB75),IF(FB75&gt;0,"ok","Entry should be greater than 0"),"Entry should be a number")))))</f>
        <v/>
      </c>
      <c r="LR75" s="14" t="str">
        <f t="shared" ref="LR75:LR109" si="352">IF(COUNTA($C75:$FP75)=0,"",IF($G75="d","ok",IF(ISBLANK(EM75),IF(ISBLANK(FC75),"ok","13th Ancil. Equip. section not complete"),IF(ISBLANK(FC75),IF(COUNTA(FB75)+COUNTA(FD75)=0,"ok","Empty Cell"),IF(ISNUMBER(FC75),IF(AND(FC75&gt;0,FC75=INT(FC75)),"ok","Entry should be an integer &gt; 0"),"Entry should be a number")))))</f>
        <v/>
      </c>
      <c r="LS75" s="14" t="str">
        <f t="shared" ref="LS75:LS109" si="353">IF(COUNTA($C75:$FP75)=0,"",IF($G75="d","ok",IF(ISBLANK(EM75),IF(ISBLANK(FD75),"ok","13th Ancil. Equip. section not complete"),IF(ISBLANK(FD75),IF(COUNTA(FB75:FC75)=0,"ok","Empty Cell"),IF(ISNUMBER(FD75),IF(FD75&gt;0,"ok","Entry should be greater than 0"),"Entry should be a number")))))</f>
        <v/>
      </c>
      <c r="LT75" s="14" t="str">
        <f t="shared" ref="LT75:LT109" si="354">IF(COUNTA($C75:$FP75)=0,"",IF($G75="d","ok",IF(ISBLANK(EM75),IF(ISBLANK(FE75),"ok","13th Ancil. Equip. section not complete"),IF(ISBLANK(FE75),IF(COUNTA(FF75)=0,"ok","Empty Cell"),"ok"))))</f>
        <v/>
      </c>
      <c r="LU75" s="14" t="str">
        <f t="shared" ref="LU75:LU109" si="355">IF(COUNTA($C75:$FP75)=0,"",IF($G75="d","ok",IF(ISBLANK(EM75),IF(ISBLANK(FF75),"ok","13th Ancil. Equip. section not complete"),IF(ISBLANK(FF75),IF(COUNTA(FE75)=0,"ok","Empty Cell"),"ok"))))</f>
        <v/>
      </c>
      <c r="LV75" s="14" t="str">
        <f t="shared" ref="LV75:LV109" si="356">IF(COUNTA($C75:$FP75)=0,"",IF($G75="d","ok",IF(ISBLANK(EW75),IF(ISBLANK(FG75),"ok","14th Ancil. Equip. section not complete"),IF(ISBLANK(FG75),IF(COUNTA(FG75:FP75)&gt;0,"Empty cell","ok"),"ok"))))</f>
        <v/>
      </c>
      <c r="LW75" s="14" t="str">
        <f t="shared" ref="LW75:LW109" si="357">IF(COUNTA($C75:$FP75)=0,"",IF($G75="d","ok",IF(ISBLANK(EW75),IF(ISBLANK(FH75),"ok","14th Ancil. Equip. section not complete"),IF(ISBLANK(FH75),IF(COUNTA(FG75:FP75)&gt;0,"Empty cell","ok"),"ok"))))</f>
        <v/>
      </c>
      <c r="LX75" s="14" t="str">
        <f t="shared" ref="LX75:LX109" si="358">IF(COUNTA($C75:$FP75)=0,"",IF($G75="d","ok",IF(ISBLANK(EW75),IF(ISBLANK(FI75),"ok","14th Ancil. Equip. section not complete"),"ok")))</f>
        <v/>
      </c>
      <c r="LY75" s="14" t="str">
        <f t="shared" ref="LY75:LY109" si="359">IF(COUNTA($C75:$FP75)=0,"",IF($G75="d","ok",IF(ISBLANK(EW75),IF(ISBLANK(FJ75),"ok","14th Ancil. Equip. section not complete"),IF(ISBLANK(FJ75),IF(COUNTA(FG75:FP75)&gt;0,"Empty cell","ok"),"ok"))))</f>
        <v/>
      </c>
      <c r="LZ75" s="14" t="str">
        <f t="shared" ref="LZ75:LZ109" si="360">IF(COUNTA($C75:$FP75)=0,"",IF($G75="d","ok",IF(ISBLANK(EW75),IF(ISBLANK(FK75),"ok","14th Ancil. Equip. section not complete"),"ok")))</f>
        <v/>
      </c>
      <c r="MA75" s="14" t="str">
        <f t="shared" ref="MA75:MA109" si="361">IF(COUNTA($C75:$FP75)=0,"",IF($G75="d","ok",IF(ISBLANK(EW75),IF(ISBLANK(FL75),"ok","14th Ancil. Equip. section not complete"),IF(ISBLANK(FL75),IF(COUNTA(FM75:FN75)=0,"ok","Empty Cell"),IF(ISNUMBER(FL75),IF(FL75&gt;0,"ok","Entry should be greater than 0"),"Entry should be a number")))))</f>
        <v/>
      </c>
      <c r="MB75" s="14" t="str">
        <f t="shared" ref="MB75:MB109" si="362">IF(COUNTA($C75:$FP75)=0,"",IF($G75="d","ok",IF(ISBLANK(EW75),IF(ISBLANK(FM75),"ok","14th Ancil. Equip. section not complete"),IF(ISBLANK(FM75),IF(COUNTA(FL75)+COUNTA(FN75)=0,"ok","Empty Cell"),IF(ISNUMBER(FM75),IF(AND(FM75&gt;0,FM75=INT(FM75)),"ok","Entry should be an integer &gt; 0"),"Entry should be a number")))))</f>
        <v/>
      </c>
      <c r="MC75" s="14" t="str">
        <f t="shared" ref="MC75:MC109" si="363">IF(COUNTA($C75:$FP75)=0,"",IF($G75="d","ok",IF(ISBLANK(EW75),IF(ISBLANK(FN75),"ok","14th Ancil. Equip. section not complete"),IF(ISBLANK(FN75),IF(COUNTA(FL75:FM75)=0,"ok","Empty Cell"),IF(ISNUMBER(FN75),IF(FN75&gt;0,"ok","Entry should be greater than 0"),"Entry should be a number")))))</f>
        <v/>
      </c>
      <c r="MD75" s="14" t="str">
        <f t="shared" ref="MD75:MD109" si="364">IF(COUNTA($C75:$FP75)=0,"",IF($G75="d","ok",IF(ISBLANK(EW75),IF(ISBLANK(FO75),"ok","14th Ancil. Equip. section not complete"),IF(ISBLANK(FO75),IF(COUNTA(FP75)=0,"ok","Empty Cell"),"ok"))))</f>
        <v/>
      </c>
      <c r="ME75" s="14" t="str">
        <f t="shared" ref="ME75:ME109" si="365">IF(COUNTA($C75:$FP75)=0,"",IF($G75="d","ok",IF(ISBLANK(EW75),IF(ISBLANK(FP75),"ok","14th Ancil. Equip. section not complete"),IF(ISBLANK(FP75),IF(COUNTA(FO75)=0,"ok","Empty Cell"),"ok"))))</f>
        <v/>
      </c>
      <c r="MF75" s="15"/>
      <c r="MJ75" s="17"/>
      <c r="MK75" s="17"/>
      <c r="ML75" s="52" t="str">
        <f t="shared" si="211"/>
        <v/>
      </c>
      <c r="MN75" s="18" t="s">
        <v>5</v>
      </c>
    </row>
    <row r="76" spans="1:352" s="16" customFormat="1" ht="25.5">
      <c r="A76" s="50">
        <v>67</v>
      </c>
      <c r="B76" s="51" t="str">
        <f t="shared" si="194"/>
        <v/>
      </c>
      <c r="C76" s="73"/>
      <c r="D76" s="76"/>
      <c r="E76" s="76"/>
      <c r="F76" s="76"/>
      <c r="G76" s="29"/>
      <c r="H76" s="28"/>
      <c r="I76" s="29"/>
      <c r="J76" s="29"/>
      <c r="K76" s="46"/>
      <c r="L76" s="29"/>
      <c r="M76" s="46"/>
      <c r="N76" s="46"/>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c r="EO76" s="28"/>
      <c r="EP76" s="28"/>
      <c r="EQ76" s="28"/>
      <c r="ER76" s="28"/>
      <c r="ES76" s="28"/>
      <c r="ET76" s="28"/>
      <c r="EU76" s="28"/>
      <c r="EV76" s="28"/>
      <c r="EW76" s="28"/>
      <c r="EX76" s="28"/>
      <c r="EY76" s="28"/>
      <c r="EZ76" s="28"/>
      <c r="FA76" s="28"/>
      <c r="FB76" s="28"/>
      <c r="FC76" s="28"/>
      <c r="FD76" s="28"/>
      <c r="FE76" s="28"/>
      <c r="FF76" s="28"/>
      <c r="FG76" s="28"/>
      <c r="FH76" s="28"/>
      <c r="FI76" s="28"/>
      <c r="FJ76" s="28"/>
      <c r="FK76" s="28"/>
      <c r="FL76" s="28"/>
      <c r="FM76" s="28"/>
      <c r="FN76" s="28"/>
      <c r="FO76" s="28"/>
      <c r="FP76" s="82"/>
      <c r="FQ76" s="80"/>
      <c r="FR76" s="14" t="str">
        <f t="shared" si="195"/>
        <v/>
      </c>
      <c r="FS76" s="14" t="str">
        <f t="shared" si="196"/>
        <v/>
      </c>
      <c r="FT76" s="14" t="str">
        <f t="shared" si="197"/>
        <v/>
      </c>
      <c r="FU76" s="14" t="str">
        <f t="shared" si="198"/>
        <v/>
      </c>
      <c r="FV76" s="14" t="str">
        <f t="shared" si="199"/>
        <v/>
      </c>
      <c r="FW76" s="14" t="str">
        <f t="shared" si="200"/>
        <v/>
      </c>
      <c r="FX76" s="14" t="str">
        <f t="shared" si="212"/>
        <v/>
      </c>
      <c r="FY76" s="14" t="str">
        <f t="shared" si="201"/>
        <v/>
      </c>
      <c r="FZ76" s="14" t="str">
        <f t="shared" si="202"/>
        <v/>
      </c>
      <c r="GA76" s="14" t="str">
        <f t="shared" si="203"/>
        <v/>
      </c>
      <c r="GB76" s="14" t="str">
        <f t="shared" si="204"/>
        <v/>
      </c>
      <c r="GC76" s="14" t="str">
        <f t="shared" si="205"/>
        <v/>
      </c>
      <c r="GD76" s="14" t="str">
        <f t="shared" si="213"/>
        <v/>
      </c>
      <c r="GE76" s="14" t="str">
        <f t="shared" si="214"/>
        <v/>
      </c>
      <c r="GF76" s="14" t="str">
        <f t="shared" si="206"/>
        <v/>
      </c>
      <c r="GG76" s="14" t="str">
        <f t="shared" si="207"/>
        <v/>
      </c>
      <c r="GH76" s="14" t="str">
        <f t="shared" si="208"/>
        <v/>
      </c>
      <c r="GI76" s="14" t="str">
        <f t="shared" si="209"/>
        <v/>
      </c>
      <c r="GJ76" s="14" t="str">
        <f t="shared" si="210"/>
        <v/>
      </c>
      <c r="GK76" s="14" t="str">
        <f t="shared" si="215"/>
        <v/>
      </c>
      <c r="GL76" s="14" t="str">
        <f t="shared" si="216"/>
        <v/>
      </c>
      <c r="GM76" s="14" t="str">
        <f t="shared" si="217"/>
        <v/>
      </c>
      <c r="GN76" s="14" t="str">
        <f t="shared" si="218"/>
        <v/>
      </c>
      <c r="GO76" s="14" t="str">
        <f t="shared" si="219"/>
        <v/>
      </c>
      <c r="GP76" s="14" t="str">
        <f t="shared" si="220"/>
        <v/>
      </c>
      <c r="GQ76" s="14" t="str">
        <f t="shared" si="221"/>
        <v/>
      </c>
      <c r="GR76" s="14" t="str">
        <f t="shared" si="222"/>
        <v/>
      </c>
      <c r="GS76" s="14" t="str">
        <f t="shared" si="223"/>
        <v/>
      </c>
      <c r="GT76" s="14" t="str">
        <f t="shared" si="224"/>
        <v/>
      </c>
      <c r="GU76" s="14" t="str">
        <f t="shared" si="225"/>
        <v/>
      </c>
      <c r="GV76" s="14" t="str">
        <f t="shared" si="226"/>
        <v/>
      </c>
      <c r="GW76" s="14" t="str">
        <f t="shared" si="227"/>
        <v/>
      </c>
      <c r="GX76" s="14" t="str">
        <f t="shared" si="228"/>
        <v/>
      </c>
      <c r="GY76" s="14" t="str">
        <f t="shared" si="229"/>
        <v/>
      </c>
      <c r="GZ76" s="14" t="str">
        <f t="shared" si="230"/>
        <v/>
      </c>
      <c r="HA76" s="14" t="str">
        <f t="shared" si="231"/>
        <v/>
      </c>
      <c r="HB76" s="14" t="str">
        <f t="shared" si="232"/>
        <v/>
      </c>
      <c r="HC76" s="14" t="str">
        <f t="shared" si="233"/>
        <v/>
      </c>
      <c r="HD76" s="14" t="str">
        <f t="shared" si="234"/>
        <v/>
      </c>
      <c r="HE76" s="14" t="str">
        <f t="shared" si="235"/>
        <v/>
      </c>
      <c r="HF76" s="14" t="str">
        <f t="shared" si="236"/>
        <v/>
      </c>
      <c r="HG76" s="14" t="str">
        <f t="shared" si="237"/>
        <v/>
      </c>
      <c r="HH76" s="14" t="str">
        <f t="shared" si="238"/>
        <v/>
      </c>
      <c r="HI76" s="14" t="str">
        <f t="shared" si="239"/>
        <v/>
      </c>
      <c r="HJ76" s="14" t="str">
        <f t="shared" si="240"/>
        <v/>
      </c>
      <c r="HK76" s="14" t="str">
        <f t="shared" si="241"/>
        <v/>
      </c>
      <c r="HL76" s="14" t="str">
        <f t="shared" si="242"/>
        <v/>
      </c>
      <c r="HM76" s="14" t="str">
        <f t="shared" si="243"/>
        <v/>
      </c>
      <c r="HN76" s="14" t="str">
        <f t="shared" si="244"/>
        <v/>
      </c>
      <c r="HO76" s="14" t="str">
        <f t="shared" si="245"/>
        <v/>
      </c>
      <c r="HP76" s="14" t="str">
        <f t="shared" si="246"/>
        <v/>
      </c>
      <c r="HQ76" s="14" t="str">
        <f t="shared" si="247"/>
        <v/>
      </c>
      <c r="HR76" s="14" t="str">
        <f t="shared" si="248"/>
        <v/>
      </c>
      <c r="HS76" s="14" t="str">
        <f t="shared" si="249"/>
        <v/>
      </c>
      <c r="HT76" s="14" t="str">
        <f t="shared" si="250"/>
        <v/>
      </c>
      <c r="HU76" s="14" t="str">
        <f t="shared" si="251"/>
        <v/>
      </c>
      <c r="HV76" s="14" t="str">
        <f t="shared" si="252"/>
        <v/>
      </c>
      <c r="HW76" s="14" t="str">
        <f t="shared" si="253"/>
        <v/>
      </c>
      <c r="HX76" s="14" t="str">
        <f t="shared" si="254"/>
        <v/>
      </c>
      <c r="HY76" s="14" t="str">
        <f t="shared" si="255"/>
        <v/>
      </c>
      <c r="HZ76" s="14" t="str">
        <f t="shared" si="256"/>
        <v/>
      </c>
      <c r="IA76" s="14" t="str">
        <f t="shared" si="257"/>
        <v/>
      </c>
      <c r="IB76" s="14" t="str">
        <f t="shared" si="258"/>
        <v/>
      </c>
      <c r="IC76" s="14" t="str">
        <f t="shared" si="259"/>
        <v/>
      </c>
      <c r="ID76" s="14" t="str">
        <f t="shared" si="260"/>
        <v/>
      </c>
      <c r="IE76" s="14" t="str">
        <f t="shared" si="261"/>
        <v/>
      </c>
      <c r="IF76" s="14" t="str">
        <f t="shared" si="262"/>
        <v/>
      </c>
      <c r="IG76" s="14" t="str">
        <f t="shared" si="263"/>
        <v/>
      </c>
      <c r="IH76" s="14" t="str">
        <f t="shared" si="264"/>
        <v/>
      </c>
      <c r="II76" s="14" t="str">
        <f t="shared" si="265"/>
        <v/>
      </c>
      <c r="IJ76" s="14" t="str">
        <f t="shared" si="266"/>
        <v/>
      </c>
      <c r="IK76" s="14" t="str">
        <f t="shared" si="267"/>
        <v/>
      </c>
      <c r="IL76" s="14" t="str">
        <f t="shared" si="268"/>
        <v/>
      </c>
      <c r="IM76" s="14" t="str">
        <f t="shared" si="269"/>
        <v/>
      </c>
      <c r="IN76" s="14" t="str">
        <f t="shared" si="270"/>
        <v/>
      </c>
      <c r="IO76" s="14" t="str">
        <f t="shared" si="271"/>
        <v/>
      </c>
      <c r="IP76" s="14" t="str">
        <f t="shared" si="272"/>
        <v/>
      </c>
      <c r="IQ76" s="14" t="str">
        <f t="shared" si="273"/>
        <v/>
      </c>
      <c r="IR76" s="14" t="str">
        <f t="shared" si="274"/>
        <v/>
      </c>
      <c r="IS76" s="14" t="str">
        <f t="shared" si="275"/>
        <v/>
      </c>
      <c r="IT76" s="14" t="str">
        <f t="shared" si="276"/>
        <v/>
      </c>
      <c r="IU76" s="14" t="str">
        <f t="shared" si="277"/>
        <v/>
      </c>
      <c r="IV76" s="14" t="str">
        <f t="shared" si="278"/>
        <v/>
      </c>
      <c r="IW76" s="14" t="str">
        <f t="shared" si="279"/>
        <v/>
      </c>
      <c r="IX76" s="14" t="str">
        <f t="shared" si="280"/>
        <v/>
      </c>
      <c r="IY76" s="14" t="str">
        <f t="shared" si="281"/>
        <v/>
      </c>
      <c r="IZ76" s="14" t="str">
        <f t="shared" si="282"/>
        <v/>
      </c>
      <c r="JA76" s="14" t="str">
        <f t="shared" si="283"/>
        <v/>
      </c>
      <c r="JB76" s="14" t="str">
        <f t="shared" si="284"/>
        <v/>
      </c>
      <c r="JC76" s="14" t="str">
        <f t="shared" si="285"/>
        <v/>
      </c>
      <c r="JD76" s="14" t="str">
        <f t="shared" si="286"/>
        <v/>
      </c>
      <c r="JE76" s="14" t="str">
        <f t="shared" si="287"/>
        <v/>
      </c>
      <c r="JF76" s="14" t="str">
        <f t="shared" si="288"/>
        <v/>
      </c>
      <c r="JG76" s="14" t="str">
        <f t="shared" si="289"/>
        <v/>
      </c>
      <c r="JH76" s="14" t="str">
        <f t="shared" si="290"/>
        <v/>
      </c>
      <c r="JI76" s="14" t="str">
        <f t="shared" si="291"/>
        <v/>
      </c>
      <c r="JJ76" s="14" t="str">
        <f t="shared" si="292"/>
        <v/>
      </c>
      <c r="JK76" s="14" t="str">
        <f t="shared" si="293"/>
        <v/>
      </c>
      <c r="JL76" s="14" t="str">
        <f t="shared" si="294"/>
        <v/>
      </c>
      <c r="JM76" s="14" t="str">
        <f t="shared" si="295"/>
        <v/>
      </c>
      <c r="JN76" s="14" t="str">
        <f t="shared" si="296"/>
        <v/>
      </c>
      <c r="JO76" s="14" t="str">
        <f t="shared" si="297"/>
        <v/>
      </c>
      <c r="JP76" s="14" t="str">
        <f t="shared" si="298"/>
        <v/>
      </c>
      <c r="JQ76" s="14" t="str">
        <f t="shared" si="299"/>
        <v/>
      </c>
      <c r="JR76" s="14" t="str">
        <f t="shared" si="300"/>
        <v/>
      </c>
      <c r="JS76" s="14" t="str">
        <f t="shared" si="301"/>
        <v/>
      </c>
      <c r="JT76" s="14" t="str">
        <f t="shared" si="302"/>
        <v/>
      </c>
      <c r="JU76" s="14" t="str">
        <f t="shared" si="303"/>
        <v/>
      </c>
      <c r="JV76" s="14" t="str">
        <f t="shared" si="304"/>
        <v/>
      </c>
      <c r="JW76" s="14" t="str">
        <f t="shared" si="305"/>
        <v/>
      </c>
      <c r="JX76" s="14" t="str">
        <f t="shared" si="306"/>
        <v/>
      </c>
      <c r="JY76" s="14" t="str">
        <f t="shared" si="307"/>
        <v/>
      </c>
      <c r="JZ76" s="14" t="str">
        <f t="shared" si="308"/>
        <v/>
      </c>
      <c r="KA76" s="14" t="str">
        <f t="shared" si="309"/>
        <v/>
      </c>
      <c r="KB76" s="14" t="str">
        <f t="shared" si="310"/>
        <v/>
      </c>
      <c r="KC76" s="14" t="str">
        <f t="shared" si="311"/>
        <v/>
      </c>
      <c r="KD76" s="14" t="str">
        <f t="shared" si="312"/>
        <v/>
      </c>
      <c r="KE76" s="14" t="str">
        <f t="shared" si="313"/>
        <v/>
      </c>
      <c r="KF76" s="14" t="str">
        <f t="shared" si="314"/>
        <v/>
      </c>
      <c r="KG76" s="14" t="str">
        <f t="shared" si="315"/>
        <v/>
      </c>
      <c r="KH76" s="14" t="str">
        <f t="shared" si="316"/>
        <v/>
      </c>
      <c r="KI76" s="14" t="str">
        <f t="shared" si="317"/>
        <v/>
      </c>
      <c r="KJ76" s="14" t="str">
        <f t="shared" si="318"/>
        <v/>
      </c>
      <c r="KK76" s="14" t="str">
        <f t="shared" si="319"/>
        <v/>
      </c>
      <c r="KL76" s="14" t="str">
        <f t="shared" si="320"/>
        <v/>
      </c>
      <c r="KM76" s="14" t="str">
        <f t="shared" si="321"/>
        <v/>
      </c>
      <c r="KN76" s="14" t="str">
        <f t="shared" si="322"/>
        <v/>
      </c>
      <c r="KO76" s="14" t="str">
        <f t="shared" si="323"/>
        <v/>
      </c>
      <c r="KP76" s="14" t="str">
        <f t="shared" si="324"/>
        <v/>
      </c>
      <c r="KQ76" s="14" t="str">
        <f t="shared" si="325"/>
        <v/>
      </c>
      <c r="KR76" s="14" t="str">
        <f t="shared" si="326"/>
        <v/>
      </c>
      <c r="KS76" s="14" t="str">
        <f t="shared" si="327"/>
        <v/>
      </c>
      <c r="KT76" s="14" t="str">
        <f t="shared" si="328"/>
        <v/>
      </c>
      <c r="KU76" s="14" t="str">
        <f t="shared" si="329"/>
        <v/>
      </c>
      <c r="KV76" s="14" t="str">
        <f t="shared" si="330"/>
        <v/>
      </c>
      <c r="KW76" s="14" t="str">
        <f t="shared" si="331"/>
        <v/>
      </c>
      <c r="KX76" s="14" t="str">
        <f t="shared" si="332"/>
        <v/>
      </c>
      <c r="KY76" s="14" t="str">
        <f t="shared" si="333"/>
        <v/>
      </c>
      <c r="KZ76" s="14" t="str">
        <f t="shared" si="334"/>
        <v/>
      </c>
      <c r="LA76" s="14" t="str">
        <f t="shared" si="335"/>
        <v/>
      </c>
      <c r="LB76" s="14" t="str">
        <f t="shared" si="336"/>
        <v/>
      </c>
      <c r="LC76" s="14" t="str">
        <f t="shared" si="337"/>
        <v/>
      </c>
      <c r="LD76" s="14" t="str">
        <f t="shared" si="338"/>
        <v/>
      </c>
      <c r="LE76" s="14" t="str">
        <f t="shared" si="339"/>
        <v/>
      </c>
      <c r="LF76" s="14" t="str">
        <f t="shared" si="340"/>
        <v/>
      </c>
      <c r="LG76" s="14" t="str">
        <f t="shared" si="341"/>
        <v/>
      </c>
      <c r="LH76" s="14" t="str">
        <f t="shared" si="342"/>
        <v/>
      </c>
      <c r="LI76" s="14" t="str">
        <f t="shared" si="343"/>
        <v/>
      </c>
      <c r="LJ76" s="14" t="str">
        <f t="shared" si="344"/>
        <v/>
      </c>
      <c r="LK76" s="14" t="str">
        <f t="shared" si="345"/>
        <v/>
      </c>
      <c r="LL76" s="14" t="str">
        <f t="shared" si="346"/>
        <v/>
      </c>
      <c r="LM76" s="14" t="str">
        <f t="shared" si="347"/>
        <v/>
      </c>
      <c r="LN76" s="14" t="str">
        <f t="shared" si="348"/>
        <v/>
      </c>
      <c r="LO76" s="14" t="str">
        <f t="shared" si="349"/>
        <v/>
      </c>
      <c r="LP76" s="14" t="str">
        <f t="shared" si="350"/>
        <v/>
      </c>
      <c r="LQ76" s="14" t="str">
        <f t="shared" si="351"/>
        <v/>
      </c>
      <c r="LR76" s="14" t="str">
        <f t="shared" si="352"/>
        <v/>
      </c>
      <c r="LS76" s="14" t="str">
        <f t="shared" si="353"/>
        <v/>
      </c>
      <c r="LT76" s="14" t="str">
        <f t="shared" si="354"/>
        <v/>
      </c>
      <c r="LU76" s="14" t="str">
        <f t="shared" si="355"/>
        <v/>
      </c>
      <c r="LV76" s="14" t="str">
        <f t="shared" si="356"/>
        <v/>
      </c>
      <c r="LW76" s="14" t="str">
        <f t="shared" si="357"/>
        <v/>
      </c>
      <c r="LX76" s="14" t="str">
        <f t="shared" si="358"/>
        <v/>
      </c>
      <c r="LY76" s="14" t="str">
        <f t="shared" si="359"/>
        <v/>
      </c>
      <c r="LZ76" s="14" t="str">
        <f t="shared" si="360"/>
        <v/>
      </c>
      <c r="MA76" s="14" t="str">
        <f t="shared" si="361"/>
        <v/>
      </c>
      <c r="MB76" s="14" t="str">
        <f t="shared" si="362"/>
        <v/>
      </c>
      <c r="MC76" s="14" t="str">
        <f t="shared" si="363"/>
        <v/>
      </c>
      <c r="MD76" s="14" t="str">
        <f t="shared" si="364"/>
        <v/>
      </c>
      <c r="ME76" s="14" t="str">
        <f t="shared" si="365"/>
        <v/>
      </c>
      <c r="MF76" s="15"/>
      <c r="MJ76" s="17"/>
      <c r="MK76" s="17"/>
      <c r="ML76" s="52" t="str">
        <f t="shared" si="211"/>
        <v/>
      </c>
      <c r="MN76" s="18" t="s">
        <v>5</v>
      </c>
    </row>
    <row r="77" spans="1:352" s="16" customFormat="1" ht="25.5">
      <c r="A77" s="50">
        <v>68</v>
      </c>
      <c r="B77" s="51" t="str">
        <f t="shared" si="194"/>
        <v/>
      </c>
      <c r="C77" s="73"/>
      <c r="D77" s="76"/>
      <c r="E77" s="76"/>
      <c r="F77" s="76"/>
      <c r="G77" s="29"/>
      <c r="H77" s="28"/>
      <c r="I77" s="29"/>
      <c r="J77" s="29"/>
      <c r="K77" s="46"/>
      <c r="L77" s="29"/>
      <c r="M77" s="46"/>
      <c r="N77" s="46"/>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28"/>
      <c r="EF77" s="28"/>
      <c r="EG77" s="28"/>
      <c r="EH77" s="28"/>
      <c r="EI77" s="28"/>
      <c r="EJ77" s="28"/>
      <c r="EK77" s="28"/>
      <c r="EL77" s="28"/>
      <c r="EM77" s="28"/>
      <c r="EN77" s="28"/>
      <c r="EO77" s="28"/>
      <c r="EP77" s="28"/>
      <c r="EQ77" s="28"/>
      <c r="ER77" s="28"/>
      <c r="ES77" s="28"/>
      <c r="ET77" s="28"/>
      <c r="EU77" s="28"/>
      <c r="EV77" s="28"/>
      <c r="EW77" s="28"/>
      <c r="EX77" s="28"/>
      <c r="EY77" s="28"/>
      <c r="EZ77" s="28"/>
      <c r="FA77" s="28"/>
      <c r="FB77" s="28"/>
      <c r="FC77" s="28"/>
      <c r="FD77" s="28"/>
      <c r="FE77" s="28"/>
      <c r="FF77" s="28"/>
      <c r="FG77" s="28"/>
      <c r="FH77" s="28"/>
      <c r="FI77" s="28"/>
      <c r="FJ77" s="28"/>
      <c r="FK77" s="28"/>
      <c r="FL77" s="28"/>
      <c r="FM77" s="28"/>
      <c r="FN77" s="28"/>
      <c r="FO77" s="28"/>
      <c r="FP77" s="82"/>
      <c r="FQ77" s="80"/>
      <c r="FR77" s="14" t="str">
        <f t="shared" si="195"/>
        <v/>
      </c>
      <c r="FS77" s="14" t="str">
        <f t="shared" si="196"/>
        <v/>
      </c>
      <c r="FT77" s="14" t="str">
        <f t="shared" si="197"/>
        <v/>
      </c>
      <c r="FU77" s="14" t="str">
        <f t="shared" si="198"/>
        <v/>
      </c>
      <c r="FV77" s="14" t="str">
        <f t="shared" si="199"/>
        <v/>
      </c>
      <c r="FW77" s="14" t="str">
        <f t="shared" si="200"/>
        <v/>
      </c>
      <c r="FX77" s="14" t="str">
        <f t="shared" si="212"/>
        <v/>
      </c>
      <c r="FY77" s="14" t="str">
        <f t="shared" si="201"/>
        <v/>
      </c>
      <c r="FZ77" s="14" t="str">
        <f t="shared" si="202"/>
        <v/>
      </c>
      <c r="GA77" s="14" t="str">
        <f t="shared" si="203"/>
        <v/>
      </c>
      <c r="GB77" s="14" t="str">
        <f t="shared" si="204"/>
        <v/>
      </c>
      <c r="GC77" s="14" t="str">
        <f t="shared" si="205"/>
        <v/>
      </c>
      <c r="GD77" s="14" t="str">
        <f t="shared" si="213"/>
        <v/>
      </c>
      <c r="GE77" s="14" t="str">
        <f t="shared" si="214"/>
        <v/>
      </c>
      <c r="GF77" s="14" t="str">
        <f t="shared" si="206"/>
        <v/>
      </c>
      <c r="GG77" s="14" t="str">
        <f t="shared" si="207"/>
        <v/>
      </c>
      <c r="GH77" s="14" t="str">
        <f t="shared" si="208"/>
        <v/>
      </c>
      <c r="GI77" s="14" t="str">
        <f t="shared" si="209"/>
        <v/>
      </c>
      <c r="GJ77" s="14" t="str">
        <f t="shared" si="210"/>
        <v/>
      </c>
      <c r="GK77" s="14" t="str">
        <f t="shared" si="215"/>
        <v/>
      </c>
      <c r="GL77" s="14" t="str">
        <f t="shared" si="216"/>
        <v/>
      </c>
      <c r="GM77" s="14" t="str">
        <f t="shared" si="217"/>
        <v/>
      </c>
      <c r="GN77" s="14" t="str">
        <f t="shared" si="218"/>
        <v/>
      </c>
      <c r="GO77" s="14" t="str">
        <f t="shared" si="219"/>
        <v/>
      </c>
      <c r="GP77" s="14" t="str">
        <f t="shared" si="220"/>
        <v/>
      </c>
      <c r="GQ77" s="14" t="str">
        <f t="shared" si="221"/>
        <v/>
      </c>
      <c r="GR77" s="14" t="str">
        <f t="shared" si="222"/>
        <v/>
      </c>
      <c r="GS77" s="14" t="str">
        <f t="shared" si="223"/>
        <v/>
      </c>
      <c r="GT77" s="14" t="str">
        <f t="shared" si="224"/>
        <v/>
      </c>
      <c r="GU77" s="14" t="str">
        <f t="shared" si="225"/>
        <v/>
      </c>
      <c r="GV77" s="14" t="str">
        <f t="shared" si="226"/>
        <v/>
      </c>
      <c r="GW77" s="14" t="str">
        <f t="shared" si="227"/>
        <v/>
      </c>
      <c r="GX77" s="14" t="str">
        <f t="shared" si="228"/>
        <v/>
      </c>
      <c r="GY77" s="14" t="str">
        <f t="shared" si="229"/>
        <v/>
      </c>
      <c r="GZ77" s="14" t="str">
        <f t="shared" si="230"/>
        <v/>
      </c>
      <c r="HA77" s="14" t="str">
        <f t="shared" si="231"/>
        <v/>
      </c>
      <c r="HB77" s="14" t="str">
        <f t="shared" si="232"/>
        <v/>
      </c>
      <c r="HC77" s="14" t="str">
        <f t="shared" si="233"/>
        <v/>
      </c>
      <c r="HD77" s="14" t="str">
        <f t="shared" si="234"/>
        <v/>
      </c>
      <c r="HE77" s="14" t="str">
        <f t="shared" si="235"/>
        <v/>
      </c>
      <c r="HF77" s="14" t="str">
        <f t="shared" si="236"/>
        <v/>
      </c>
      <c r="HG77" s="14" t="str">
        <f t="shared" si="237"/>
        <v/>
      </c>
      <c r="HH77" s="14" t="str">
        <f t="shared" si="238"/>
        <v/>
      </c>
      <c r="HI77" s="14" t="str">
        <f t="shared" si="239"/>
        <v/>
      </c>
      <c r="HJ77" s="14" t="str">
        <f t="shared" si="240"/>
        <v/>
      </c>
      <c r="HK77" s="14" t="str">
        <f t="shared" si="241"/>
        <v/>
      </c>
      <c r="HL77" s="14" t="str">
        <f t="shared" si="242"/>
        <v/>
      </c>
      <c r="HM77" s="14" t="str">
        <f t="shared" si="243"/>
        <v/>
      </c>
      <c r="HN77" s="14" t="str">
        <f t="shared" si="244"/>
        <v/>
      </c>
      <c r="HO77" s="14" t="str">
        <f t="shared" si="245"/>
        <v/>
      </c>
      <c r="HP77" s="14" t="str">
        <f t="shared" si="246"/>
        <v/>
      </c>
      <c r="HQ77" s="14" t="str">
        <f t="shared" si="247"/>
        <v/>
      </c>
      <c r="HR77" s="14" t="str">
        <f t="shared" si="248"/>
        <v/>
      </c>
      <c r="HS77" s="14" t="str">
        <f t="shared" si="249"/>
        <v/>
      </c>
      <c r="HT77" s="14" t="str">
        <f t="shared" si="250"/>
        <v/>
      </c>
      <c r="HU77" s="14" t="str">
        <f t="shared" si="251"/>
        <v/>
      </c>
      <c r="HV77" s="14" t="str">
        <f t="shared" si="252"/>
        <v/>
      </c>
      <c r="HW77" s="14" t="str">
        <f t="shared" si="253"/>
        <v/>
      </c>
      <c r="HX77" s="14" t="str">
        <f t="shared" si="254"/>
        <v/>
      </c>
      <c r="HY77" s="14" t="str">
        <f t="shared" si="255"/>
        <v/>
      </c>
      <c r="HZ77" s="14" t="str">
        <f t="shared" si="256"/>
        <v/>
      </c>
      <c r="IA77" s="14" t="str">
        <f t="shared" si="257"/>
        <v/>
      </c>
      <c r="IB77" s="14" t="str">
        <f t="shared" si="258"/>
        <v/>
      </c>
      <c r="IC77" s="14" t="str">
        <f t="shared" si="259"/>
        <v/>
      </c>
      <c r="ID77" s="14" t="str">
        <f t="shared" si="260"/>
        <v/>
      </c>
      <c r="IE77" s="14" t="str">
        <f t="shared" si="261"/>
        <v/>
      </c>
      <c r="IF77" s="14" t="str">
        <f t="shared" si="262"/>
        <v/>
      </c>
      <c r="IG77" s="14" t="str">
        <f t="shared" si="263"/>
        <v/>
      </c>
      <c r="IH77" s="14" t="str">
        <f t="shared" si="264"/>
        <v/>
      </c>
      <c r="II77" s="14" t="str">
        <f t="shared" si="265"/>
        <v/>
      </c>
      <c r="IJ77" s="14" t="str">
        <f t="shared" si="266"/>
        <v/>
      </c>
      <c r="IK77" s="14" t="str">
        <f t="shared" si="267"/>
        <v/>
      </c>
      <c r="IL77" s="14" t="str">
        <f t="shared" si="268"/>
        <v/>
      </c>
      <c r="IM77" s="14" t="str">
        <f t="shared" si="269"/>
        <v/>
      </c>
      <c r="IN77" s="14" t="str">
        <f t="shared" si="270"/>
        <v/>
      </c>
      <c r="IO77" s="14" t="str">
        <f t="shared" si="271"/>
        <v/>
      </c>
      <c r="IP77" s="14" t="str">
        <f t="shared" si="272"/>
        <v/>
      </c>
      <c r="IQ77" s="14" t="str">
        <f t="shared" si="273"/>
        <v/>
      </c>
      <c r="IR77" s="14" t="str">
        <f t="shared" si="274"/>
        <v/>
      </c>
      <c r="IS77" s="14" t="str">
        <f t="shared" si="275"/>
        <v/>
      </c>
      <c r="IT77" s="14" t="str">
        <f t="shared" si="276"/>
        <v/>
      </c>
      <c r="IU77" s="14" t="str">
        <f t="shared" si="277"/>
        <v/>
      </c>
      <c r="IV77" s="14" t="str">
        <f t="shared" si="278"/>
        <v/>
      </c>
      <c r="IW77" s="14" t="str">
        <f t="shared" si="279"/>
        <v/>
      </c>
      <c r="IX77" s="14" t="str">
        <f t="shared" si="280"/>
        <v/>
      </c>
      <c r="IY77" s="14" t="str">
        <f t="shared" si="281"/>
        <v/>
      </c>
      <c r="IZ77" s="14" t="str">
        <f t="shared" si="282"/>
        <v/>
      </c>
      <c r="JA77" s="14" t="str">
        <f t="shared" si="283"/>
        <v/>
      </c>
      <c r="JB77" s="14" t="str">
        <f t="shared" si="284"/>
        <v/>
      </c>
      <c r="JC77" s="14" t="str">
        <f t="shared" si="285"/>
        <v/>
      </c>
      <c r="JD77" s="14" t="str">
        <f t="shared" si="286"/>
        <v/>
      </c>
      <c r="JE77" s="14" t="str">
        <f t="shared" si="287"/>
        <v/>
      </c>
      <c r="JF77" s="14" t="str">
        <f t="shared" si="288"/>
        <v/>
      </c>
      <c r="JG77" s="14" t="str">
        <f t="shared" si="289"/>
        <v/>
      </c>
      <c r="JH77" s="14" t="str">
        <f t="shared" si="290"/>
        <v/>
      </c>
      <c r="JI77" s="14" t="str">
        <f t="shared" si="291"/>
        <v/>
      </c>
      <c r="JJ77" s="14" t="str">
        <f t="shared" si="292"/>
        <v/>
      </c>
      <c r="JK77" s="14" t="str">
        <f t="shared" si="293"/>
        <v/>
      </c>
      <c r="JL77" s="14" t="str">
        <f t="shared" si="294"/>
        <v/>
      </c>
      <c r="JM77" s="14" t="str">
        <f t="shared" si="295"/>
        <v/>
      </c>
      <c r="JN77" s="14" t="str">
        <f t="shared" si="296"/>
        <v/>
      </c>
      <c r="JO77" s="14" t="str">
        <f t="shared" si="297"/>
        <v/>
      </c>
      <c r="JP77" s="14" t="str">
        <f t="shared" si="298"/>
        <v/>
      </c>
      <c r="JQ77" s="14" t="str">
        <f t="shared" si="299"/>
        <v/>
      </c>
      <c r="JR77" s="14" t="str">
        <f t="shared" si="300"/>
        <v/>
      </c>
      <c r="JS77" s="14" t="str">
        <f t="shared" si="301"/>
        <v/>
      </c>
      <c r="JT77" s="14" t="str">
        <f t="shared" si="302"/>
        <v/>
      </c>
      <c r="JU77" s="14" t="str">
        <f t="shared" si="303"/>
        <v/>
      </c>
      <c r="JV77" s="14" t="str">
        <f t="shared" si="304"/>
        <v/>
      </c>
      <c r="JW77" s="14" t="str">
        <f t="shared" si="305"/>
        <v/>
      </c>
      <c r="JX77" s="14" t="str">
        <f t="shared" si="306"/>
        <v/>
      </c>
      <c r="JY77" s="14" t="str">
        <f t="shared" si="307"/>
        <v/>
      </c>
      <c r="JZ77" s="14" t="str">
        <f t="shared" si="308"/>
        <v/>
      </c>
      <c r="KA77" s="14" t="str">
        <f t="shared" si="309"/>
        <v/>
      </c>
      <c r="KB77" s="14" t="str">
        <f t="shared" si="310"/>
        <v/>
      </c>
      <c r="KC77" s="14" t="str">
        <f t="shared" si="311"/>
        <v/>
      </c>
      <c r="KD77" s="14" t="str">
        <f t="shared" si="312"/>
        <v/>
      </c>
      <c r="KE77" s="14" t="str">
        <f t="shared" si="313"/>
        <v/>
      </c>
      <c r="KF77" s="14" t="str">
        <f t="shared" si="314"/>
        <v/>
      </c>
      <c r="KG77" s="14" t="str">
        <f t="shared" si="315"/>
        <v/>
      </c>
      <c r="KH77" s="14" t="str">
        <f t="shared" si="316"/>
        <v/>
      </c>
      <c r="KI77" s="14" t="str">
        <f t="shared" si="317"/>
        <v/>
      </c>
      <c r="KJ77" s="14" t="str">
        <f t="shared" si="318"/>
        <v/>
      </c>
      <c r="KK77" s="14" t="str">
        <f t="shared" si="319"/>
        <v/>
      </c>
      <c r="KL77" s="14" t="str">
        <f t="shared" si="320"/>
        <v/>
      </c>
      <c r="KM77" s="14" t="str">
        <f t="shared" si="321"/>
        <v/>
      </c>
      <c r="KN77" s="14" t="str">
        <f t="shared" si="322"/>
        <v/>
      </c>
      <c r="KO77" s="14" t="str">
        <f t="shared" si="323"/>
        <v/>
      </c>
      <c r="KP77" s="14" t="str">
        <f t="shared" si="324"/>
        <v/>
      </c>
      <c r="KQ77" s="14" t="str">
        <f t="shared" si="325"/>
        <v/>
      </c>
      <c r="KR77" s="14" t="str">
        <f t="shared" si="326"/>
        <v/>
      </c>
      <c r="KS77" s="14" t="str">
        <f t="shared" si="327"/>
        <v/>
      </c>
      <c r="KT77" s="14" t="str">
        <f t="shared" si="328"/>
        <v/>
      </c>
      <c r="KU77" s="14" t="str">
        <f t="shared" si="329"/>
        <v/>
      </c>
      <c r="KV77" s="14" t="str">
        <f t="shared" si="330"/>
        <v/>
      </c>
      <c r="KW77" s="14" t="str">
        <f t="shared" si="331"/>
        <v/>
      </c>
      <c r="KX77" s="14" t="str">
        <f t="shared" si="332"/>
        <v/>
      </c>
      <c r="KY77" s="14" t="str">
        <f t="shared" si="333"/>
        <v/>
      </c>
      <c r="KZ77" s="14" t="str">
        <f t="shared" si="334"/>
        <v/>
      </c>
      <c r="LA77" s="14" t="str">
        <f t="shared" si="335"/>
        <v/>
      </c>
      <c r="LB77" s="14" t="str">
        <f t="shared" si="336"/>
        <v/>
      </c>
      <c r="LC77" s="14" t="str">
        <f t="shared" si="337"/>
        <v/>
      </c>
      <c r="LD77" s="14" t="str">
        <f t="shared" si="338"/>
        <v/>
      </c>
      <c r="LE77" s="14" t="str">
        <f t="shared" si="339"/>
        <v/>
      </c>
      <c r="LF77" s="14" t="str">
        <f t="shared" si="340"/>
        <v/>
      </c>
      <c r="LG77" s="14" t="str">
        <f t="shared" si="341"/>
        <v/>
      </c>
      <c r="LH77" s="14" t="str">
        <f t="shared" si="342"/>
        <v/>
      </c>
      <c r="LI77" s="14" t="str">
        <f t="shared" si="343"/>
        <v/>
      </c>
      <c r="LJ77" s="14" t="str">
        <f t="shared" si="344"/>
        <v/>
      </c>
      <c r="LK77" s="14" t="str">
        <f t="shared" si="345"/>
        <v/>
      </c>
      <c r="LL77" s="14" t="str">
        <f t="shared" si="346"/>
        <v/>
      </c>
      <c r="LM77" s="14" t="str">
        <f t="shared" si="347"/>
        <v/>
      </c>
      <c r="LN77" s="14" t="str">
        <f t="shared" si="348"/>
        <v/>
      </c>
      <c r="LO77" s="14" t="str">
        <f t="shared" si="349"/>
        <v/>
      </c>
      <c r="LP77" s="14" t="str">
        <f t="shared" si="350"/>
        <v/>
      </c>
      <c r="LQ77" s="14" t="str">
        <f t="shared" si="351"/>
        <v/>
      </c>
      <c r="LR77" s="14" t="str">
        <f t="shared" si="352"/>
        <v/>
      </c>
      <c r="LS77" s="14" t="str">
        <f t="shared" si="353"/>
        <v/>
      </c>
      <c r="LT77" s="14" t="str">
        <f t="shared" si="354"/>
        <v/>
      </c>
      <c r="LU77" s="14" t="str">
        <f t="shared" si="355"/>
        <v/>
      </c>
      <c r="LV77" s="14" t="str">
        <f t="shared" si="356"/>
        <v/>
      </c>
      <c r="LW77" s="14" t="str">
        <f t="shared" si="357"/>
        <v/>
      </c>
      <c r="LX77" s="14" t="str">
        <f t="shared" si="358"/>
        <v/>
      </c>
      <c r="LY77" s="14" t="str">
        <f t="shared" si="359"/>
        <v/>
      </c>
      <c r="LZ77" s="14" t="str">
        <f t="shared" si="360"/>
        <v/>
      </c>
      <c r="MA77" s="14" t="str">
        <f t="shared" si="361"/>
        <v/>
      </c>
      <c r="MB77" s="14" t="str">
        <f t="shared" si="362"/>
        <v/>
      </c>
      <c r="MC77" s="14" t="str">
        <f t="shared" si="363"/>
        <v/>
      </c>
      <c r="MD77" s="14" t="str">
        <f t="shared" si="364"/>
        <v/>
      </c>
      <c r="ME77" s="14" t="str">
        <f t="shared" si="365"/>
        <v/>
      </c>
      <c r="MF77" s="15"/>
      <c r="MJ77" s="17"/>
      <c r="MK77" s="17"/>
      <c r="ML77" s="52" t="str">
        <f t="shared" si="211"/>
        <v/>
      </c>
      <c r="MN77" s="18" t="s">
        <v>5</v>
      </c>
    </row>
    <row r="78" spans="1:352" s="16" customFormat="1" ht="25.5">
      <c r="A78" s="50">
        <v>69</v>
      </c>
      <c r="B78" s="51" t="str">
        <f t="shared" si="194"/>
        <v/>
      </c>
      <c r="C78" s="73"/>
      <c r="D78" s="76"/>
      <c r="E78" s="76"/>
      <c r="F78" s="76"/>
      <c r="G78" s="29"/>
      <c r="H78" s="28"/>
      <c r="I78" s="29"/>
      <c r="J78" s="29"/>
      <c r="K78" s="46"/>
      <c r="L78" s="29"/>
      <c r="M78" s="46"/>
      <c r="N78" s="46"/>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28"/>
      <c r="DY78" s="28"/>
      <c r="DZ78" s="28"/>
      <c r="EA78" s="28"/>
      <c r="EB78" s="28"/>
      <c r="EC78" s="28"/>
      <c r="ED78" s="28"/>
      <c r="EE78" s="28"/>
      <c r="EF78" s="28"/>
      <c r="EG78" s="28"/>
      <c r="EH78" s="28"/>
      <c r="EI78" s="28"/>
      <c r="EJ78" s="28"/>
      <c r="EK78" s="28"/>
      <c r="EL78" s="28"/>
      <c r="EM78" s="28"/>
      <c r="EN78" s="28"/>
      <c r="EO78" s="28"/>
      <c r="EP78" s="28"/>
      <c r="EQ78" s="28"/>
      <c r="ER78" s="28"/>
      <c r="ES78" s="28"/>
      <c r="ET78" s="28"/>
      <c r="EU78" s="28"/>
      <c r="EV78" s="28"/>
      <c r="EW78" s="28"/>
      <c r="EX78" s="28"/>
      <c r="EY78" s="28"/>
      <c r="EZ78" s="28"/>
      <c r="FA78" s="28"/>
      <c r="FB78" s="28"/>
      <c r="FC78" s="28"/>
      <c r="FD78" s="28"/>
      <c r="FE78" s="28"/>
      <c r="FF78" s="28"/>
      <c r="FG78" s="28"/>
      <c r="FH78" s="28"/>
      <c r="FI78" s="28"/>
      <c r="FJ78" s="28"/>
      <c r="FK78" s="28"/>
      <c r="FL78" s="28"/>
      <c r="FM78" s="28"/>
      <c r="FN78" s="28"/>
      <c r="FO78" s="28"/>
      <c r="FP78" s="82"/>
      <c r="FQ78" s="80"/>
      <c r="FR78" s="14" t="str">
        <f t="shared" si="195"/>
        <v/>
      </c>
      <c r="FS78" s="14" t="str">
        <f t="shared" si="196"/>
        <v/>
      </c>
      <c r="FT78" s="14" t="str">
        <f t="shared" si="197"/>
        <v/>
      </c>
      <c r="FU78" s="14" t="str">
        <f t="shared" si="198"/>
        <v/>
      </c>
      <c r="FV78" s="14" t="str">
        <f t="shared" si="199"/>
        <v/>
      </c>
      <c r="FW78" s="14" t="str">
        <f t="shared" si="200"/>
        <v/>
      </c>
      <c r="FX78" s="14" t="str">
        <f t="shared" si="212"/>
        <v/>
      </c>
      <c r="FY78" s="14" t="str">
        <f t="shared" si="201"/>
        <v/>
      </c>
      <c r="FZ78" s="14" t="str">
        <f t="shared" si="202"/>
        <v/>
      </c>
      <c r="GA78" s="14" t="str">
        <f t="shared" si="203"/>
        <v/>
      </c>
      <c r="GB78" s="14" t="str">
        <f t="shared" si="204"/>
        <v/>
      </c>
      <c r="GC78" s="14" t="str">
        <f t="shared" si="205"/>
        <v/>
      </c>
      <c r="GD78" s="14" t="str">
        <f t="shared" si="213"/>
        <v/>
      </c>
      <c r="GE78" s="14" t="str">
        <f t="shared" si="214"/>
        <v/>
      </c>
      <c r="GF78" s="14" t="str">
        <f t="shared" si="206"/>
        <v/>
      </c>
      <c r="GG78" s="14" t="str">
        <f t="shared" si="207"/>
        <v/>
      </c>
      <c r="GH78" s="14" t="str">
        <f t="shared" si="208"/>
        <v/>
      </c>
      <c r="GI78" s="14" t="str">
        <f t="shared" si="209"/>
        <v/>
      </c>
      <c r="GJ78" s="14" t="str">
        <f t="shared" si="210"/>
        <v/>
      </c>
      <c r="GK78" s="14" t="str">
        <f t="shared" si="215"/>
        <v/>
      </c>
      <c r="GL78" s="14" t="str">
        <f t="shared" si="216"/>
        <v/>
      </c>
      <c r="GM78" s="14" t="str">
        <f t="shared" si="217"/>
        <v/>
      </c>
      <c r="GN78" s="14" t="str">
        <f t="shared" si="218"/>
        <v/>
      </c>
      <c r="GO78" s="14" t="str">
        <f t="shared" si="219"/>
        <v/>
      </c>
      <c r="GP78" s="14" t="str">
        <f t="shared" si="220"/>
        <v/>
      </c>
      <c r="GQ78" s="14" t="str">
        <f t="shared" si="221"/>
        <v/>
      </c>
      <c r="GR78" s="14" t="str">
        <f t="shared" si="222"/>
        <v/>
      </c>
      <c r="GS78" s="14" t="str">
        <f t="shared" si="223"/>
        <v/>
      </c>
      <c r="GT78" s="14" t="str">
        <f t="shared" si="224"/>
        <v/>
      </c>
      <c r="GU78" s="14" t="str">
        <f t="shared" si="225"/>
        <v/>
      </c>
      <c r="GV78" s="14" t="str">
        <f t="shared" si="226"/>
        <v/>
      </c>
      <c r="GW78" s="14" t="str">
        <f t="shared" si="227"/>
        <v/>
      </c>
      <c r="GX78" s="14" t="str">
        <f t="shared" si="228"/>
        <v/>
      </c>
      <c r="GY78" s="14" t="str">
        <f t="shared" si="229"/>
        <v/>
      </c>
      <c r="GZ78" s="14" t="str">
        <f t="shared" si="230"/>
        <v/>
      </c>
      <c r="HA78" s="14" t="str">
        <f t="shared" si="231"/>
        <v/>
      </c>
      <c r="HB78" s="14" t="str">
        <f t="shared" si="232"/>
        <v/>
      </c>
      <c r="HC78" s="14" t="str">
        <f t="shared" si="233"/>
        <v/>
      </c>
      <c r="HD78" s="14" t="str">
        <f t="shared" si="234"/>
        <v/>
      </c>
      <c r="HE78" s="14" t="str">
        <f t="shared" si="235"/>
        <v/>
      </c>
      <c r="HF78" s="14" t="str">
        <f t="shared" si="236"/>
        <v/>
      </c>
      <c r="HG78" s="14" t="str">
        <f t="shared" si="237"/>
        <v/>
      </c>
      <c r="HH78" s="14" t="str">
        <f t="shared" si="238"/>
        <v/>
      </c>
      <c r="HI78" s="14" t="str">
        <f t="shared" si="239"/>
        <v/>
      </c>
      <c r="HJ78" s="14" t="str">
        <f t="shared" si="240"/>
        <v/>
      </c>
      <c r="HK78" s="14" t="str">
        <f t="shared" si="241"/>
        <v/>
      </c>
      <c r="HL78" s="14" t="str">
        <f t="shared" si="242"/>
        <v/>
      </c>
      <c r="HM78" s="14" t="str">
        <f t="shared" si="243"/>
        <v/>
      </c>
      <c r="HN78" s="14" t="str">
        <f t="shared" si="244"/>
        <v/>
      </c>
      <c r="HO78" s="14" t="str">
        <f t="shared" si="245"/>
        <v/>
      </c>
      <c r="HP78" s="14" t="str">
        <f t="shared" si="246"/>
        <v/>
      </c>
      <c r="HQ78" s="14" t="str">
        <f t="shared" si="247"/>
        <v/>
      </c>
      <c r="HR78" s="14" t="str">
        <f t="shared" si="248"/>
        <v/>
      </c>
      <c r="HS78" s="14" t="str">
        <f t="shared" si="249"/>
        <v/>
      </c>
      <c r="HT78" s="14" t="str">
        <f t="shared" si="250"/>
        <v/>
      </c>
      <c r="HU78" s="14" t="str">
        <f t="shared" si="251"/>
        <v/>
      </c>
      <c r="HV78" s="14" t="str">
        <f t="shared" si="252"/>
        <v/>
      </c>
      <c r="HW78" s="14" t="str">
        <f t="shared" si="253"/>
        <v/>
      </c>
      <c r="HX78" s="14" t="str">
        <f t="shared" si="254"/>
        <v/>
      </c>
      <c r="HY78" s="14" t="str">
        <f t="shared" si="255"/>
        <v/>
      </c>
      <c r="HZ78" s="14" t="str">
        <f t="shared" si="256"/>
        <v/>
      </c>
      <c r="IA78" s="14" t="str">
        <f t="shared" si="257"/>
        <v/>
      </c>
      <c r="IB78" s="14" t="str">
        <f t="shared" si="258"/>
        <v/>
      </c>
      <c r="IC78" s="14" t="str">
        <f t="shared" si="259"/>
        <v/>
      </c>
      <c r="ID78" s="14" t="str">
        <f t="shared" si="260"/>
        <v/>
      </c>
      <c r="IE78" s="14" t="str">
        <f t="shared" si="261"/>
        <v/>
      </c>
      <c r="IF78" s="14" t="str">
        <f t="shared" si="262"/>
        <v/>
      </c>
      <c r="IG78" s="14" t="str">
        <f t="shared" si="263"/>
        <v/>
      </c>
      <c r="IH78" s="14" t="str">
        <f t="shared" si="264"/>
        <v/>
      </c>
      <c r="II78" s="14" t="str">
        <f t="shared" si="265"/>
        <v/>
      </c>
      <c r="IJ78" s="14" t="str">
        <f t="shared" si="266"/>
        <v/>
      </c>
      <c r="IK78" s="14" t="str">
        <f t="shared" si="267"/>
        <v/>
      </c>
      <c r="IL78" s="14" t="str">
        <f t="shared" si="268"/>
        <v/>
      </c>
      <c r="IM78" s="14" t="str">
        <f t="shared" si="269"/>
        <v/>
      </c>
      <c r="IN78" s="14" t="str">
        <f t="shared" si="270"/>
        <v/>
      </c>
      <c r="IO78" s="14" t="str">
        <f t="shared" si="271"/>
        <v/>
      </c>
      <c r="IP78" s="14" t="str">
        <f t="shared" si="272"/>
        <v/>
      </c>
      <c r="IQ78" s="14" t="str">
        <f t="shared" si="273"/>
        <v/>
      </c>
      <c r="IR78" s="14" t="str">
        <f t="shared" si="274"/>
        <v/>
      </c>
      <c r="IS78" s="14" t="str">
        <f t="shared" si="275"/>
        <v/>
      </c>
      <c r="IT78" s="14" t="str">
        <f t="shared" si="276"/>
        <v/>
      </c>
      <c r="IU78" s="14" t="str">
        <f t="shared" si="277"/>
        <v/>
      </c>
      <c r="IV78" s="14" t="str">
        <f t="shared" si="278"/>
        <v/>
      </c>
      <c r="IW78" s="14" t="str">
        <f t="shared" si="279"/>
        <v/>
      </c>
      <c r="IX78" s="14" t="str">
        <f t="shared" si="280"/>
        <v/>
      </c>
      <c r="IY78" s="14" t="str">
        <f t="shared" si="281"/>
        <v/>
      </c>
      <c r="IZ78" s="14" t="str">
        <f t="shared" si="282"/>
        <v/>
      </c>
      <c r="JA78" s="14" t="str">
        <f t="shared" si="283"/>
        <v/>
      </c>
      <c r="JB78" s="14" t="str">
        <f t="shared" si="284"/>
        <v/>
      </c>
      <c r="JC78" s="14" t="str">
        <f t="shared" si="285"/>
        <v/>
      </c>
      <c r="JD78" s="14" t="str">
        <f t="shared" si="286"/>
        <v/>
      </c>
      <c r="JE78" s="14" t="str">
        <f t="shared" si="287"/>
        <v/>
      </c>
      <c r="JF78" s="14" t="str">
        <f t="shared" si="288"/>
        <v/>
      </c>
      <c r="JG78" s="14" t="str">
        <f t="shared" si="289"/>
        <v/>
      </c>
      <c r="JH78" s="14" t="str">
        <f t="shared" si="290"/>
        <v/>
      </c>
      <c r="JI78" s="14" t="str">
        <f t="shared" si="291"/>
        <v/>
      </c>
      <c r="JJ78" s="14" t="str">
        <f t="shared" si="292"/>
        <v/>
      </c>
      <c r="JK78" s="14" t="str">
        <f t="shared" si="293"/>
        <v/>
      </c>
      <c r="JL78" s="14" t="str">
        <f t="shared" si="294"/>
        <v/>
      </c>
      <c r="JM78" s="14" t="str">
        <f t="shared" si="295"/>
        <v/>
      </c>
      <c r="JN78" s="14" t="str">
        <f t="shared" si="296"/>
        <v/>
      </c>
      <c r="JO78" s="14" t="str">
        <f t="shared" si="297"/>
        <v/>
      </c>
      <c r="JP78" s="14" t="str">
        <f t="shared" si="298"/>
        <v/>
      </c>
      <c r="JQ78" s="14" t="str">
        <f t="shared" si="299"/>
        <v/>
      </c>
      <c r="JR78" s="14" t="str">
        <f t="shared" si="300"/>
        <v/>
      </c>
      <c r="JS78" s="14" t="str">
        <f t="shared" si="301"/>
        <v/>
      </c>
      <c r="JT78" s="14" t="str">
        <f t="shared" si="302"/>
        <v/>
      </c>
      <c r="JU78" s="14" t="str">
        <f t="shared" si="303"/>
        <v/>
      </c>
      <c r="JV78" s="14" t="str">
        <f t="shared" si="304"/>
        <v/>
      </c>
      <c r="JW78" s="14" t="str">
        <f t="shared" si="305"/>
        <v/>
      </c>
      <c r="JX78" s="14" t="str">
        <f t="shared" si="306"/>
        <v/>
      </c>
      <c r="JY78" s="14" t="str">
        <f t="shared" si="307"/>
        <v/>
      </c>
      <c r="JZ78" s="14" t="str">
        <f t="shared" si="308"/>
        <v/>
      </c>
      <c r="KA78" s="14" t="str">
        <f t="shared" si="309"/>
        <v/>
      </c>
      <c r="KB78" s="14" t="str">
        <f t="shared" si="310"/>
        <v/>
      </c>
      <c r="KC78" s="14" t="str">
        <f t="shared" si="311"/>
        <v/>
      </c>
      <c r="KD78" s="14" t="str">
        <f t="shared" si="312"/>
        <v/>
      </c>
      <c r="KE78" s="14" t="str">
        <f t="shared" si="313"/>
        <v/>
      </c>
      <c r="KF78" s="14" t="str">
        <f t="shared" si="314"/>
        <v/>
      </c>
      <c r="KG78" s="14" t="str">
        <f t="shared" si="315"/>
        <v/>
      </c>
      <c r="KH78" s="14" t="str">
        <f t="shared" si="316"/>
        <v/>
      </c>
      <c r="KI78" s="14" t="str">
        <f t="shared" si="317"/>
        <v/>
      </c>
      <c r="KJ78" s="14" t="str">
        <f t="shared" si="318"/>
        <v/>
      </c>
      <c r="KK78" s="14" t="str">
        <f t="shared" si="319"/>
        <v/>
      </c>
      <c r="KL78" s="14" t="str">
        <f t="shared" si="320"/>
        <v/>
      </c>
      <c r="KM78" s="14" t="str">
        <f t="shared" si="321"/>
        <v/>
      </c>
      <c r="KN78" s="14" t="str">
        <f t="shared" si="322"/>
        <v/>
      </c>
      <c r="KO78" s="14" t="str">
        <f t="shared" si="323"/>
        <v/>
      </c>
      <c r="KP78" s="14" t="str">
        <f t="shared" si="324"/>
        <v/>
      </c>
      <c r="KQ78" s="14" t="str">
        <f t="shared" si="325"/>
        <v/>
      </c>
      <c r="KR78" s="14" t="str">
        <f t="shared" si="326"/>
        <v/>
      </c>
      <c r="KS78" s="14" t="str">
        <f t="shared" si="327"/>
        <v/>
      </c>
      <c r="KT78" s="14" t="str">
        <f t="shared" si="328"/>
        <v/>
      </c>
      <c r="KU78" s="14" t="str">
        <f t="shared" si="329"/>
        <v/>
      </c>
      <c r="KV78" s="14" t="str">
        <f t="shared" si="330"/>
        <v/>
      </c>
      <c r="KW78" s="14" t="str">
        <f t="shared" si="331"/>
        <v/>
      </c>
      <c r="KX78" s="14" t="str">
        <f t="shared" si="332"/>
        <v/>
      </c>
      <c r="KY78" s="14" t="str">
        <f t="shared" si="333"/>
        <v/>
      </c>
      <c r="KZ78" s="14" t="str">
        <f t="shared" si="334"/>
        <v/>
      </c>
      <c r="LA78" s="14" t="str">
        <f t="shared" si="335"/>
        <v/>
      </c>
      <c r="LB78" s="14" t="str">
        <f t="shared" si="336"/>
        <v/>
      </c>
      <c r="LC78" s="14" t="str">
        <f t="shared" si="337"/>
        <v/>
      </c>
      <c r="LD78" s="14" t="str">
        <f t="shared" si="338"/>
        <v/>
      </c>
      <c r="LE78" s="14" t="str">
        <f t="shared" si="339"/>
        <v/>
      </c>
      <c r="LF78" s="14" t="str">
        <f t="shared" si="340"/>
        <v/>
      </c>
      <c r="LG78" s="14" t="str">
        <f t="shared" si="341"/>
        <v/>
      </c>
      <c r="LH78" s="14" t="str">
        <f t="shared" si="342"/>
        <v/>
      </c>
      <c r="LI78" s="14" t="str">
        <f t="shared" si="343"/>
        <v/>
      </c>
      <c r="LJ78" s="14" t="str">
        <f t="shared" si="344"/>
        <v/>
      </c>
      <c r="LK78" s="14" t="str">
        <f t="shared" si="345"/>
        <v/>
      </c>
      <c r="LL78" s="14" t="str">
        <f t="shared" si="346"/>
        <v/>
      </c>
      <c r="LM78" s="14" t="str">
        <f t="shared" si="347"/>
        <v/>
      </c>
      <c r="LN78" s="14" t="str">
        <f t="shared" si="348"/>
        <v/>
      </c>
      <c r="LO78" s="14" t="str">
        <f t="shared" si="349"/>
        <v/>
      </c>
      <c r="LP78" s="14" t="str">
        <f t="shared" si="350"/>
        <v/>
      </c>
      <c r="LQ78" s="14" t="str">
        <f t="shared" si="351"/>
        <v/>
      </c>
      <c r="LR78" s="14" t="str">
        <f t="shared" si="352"/>
        <v/>
      </c>
      <c r="LS78" s="14" t="str">
        <f t="shared" si="353"/>
        <v/>
      </c>
      <c r="LT78" s="14" t="str">
        <f t="shared" si="354"/>
        <v/>
      </c>
      <c r="LU78" s="14" t="str">
        <f t="shared" si="355"/>
        <v/>
      </c>
      <c r="LV78" s="14" t="str">
        <f t="shared" si="356"/>
        <v/>
      </c>
      <c r="LW78" s="14" t="str">
        <f t="shared" si="357"/>
        <v/>
      </c>
      <c r="LX78" s="14" t="str">
        <f t="shared" si="358"/>
        <v/>
      </c>
      <c r="LY78" s="14" t="str">
        <f t="shared" si="359"/>
        <v/>
      </c>
      <c r="LZ78" s="14" t="str">
        <f t="shared" si="360"/>
        <v/>
      </c>
      <c r="MA78" s="14" t="str">
        <f t="shared" si="361"/>
        <v/>
      </c>
      <c r="MB78" s="14" t="str">
        <f t="shared" si="362"/>
        <v/>
      </c>
      <c r="MC78" s="14" t="str">
        <f t="shared" si="363"/>
        <v/>
      </c>
      <c r="MD78" s="14" t="str">
        <f t="shared" si="364"/>
        <v/>
      </c>
      <c r="ME78" s="14" t="str">
        <f t="shared" si="365"/>
        <v/>
      </c>
      <c r="MF78" s="15"/>
      <c r="MJ78" s="17"/>
      <c r="MK78" s="17"/>
      <c r="ML78" s="52" t="str">
        <f t="shared" si="211"/>
        <v/>
      </c>
      <c r="MN78" s="18" t="s">
        <v>5</v>
      </c>
    </row>
    <row r="79" spans="1:352" s="16" customFormat="1" ht="25.5">
      <c r="A79" s="50">
        <v>70</v>
      </c>
      <c r="B79" s="51" t="str">
        <f t="shared" si="194"/>
        <v/>
      </c>
      <c r="C79" s="73"/>
      <c r="D79" s="76"/>
      <c r="E79" s="76"/>
      <c r="F79" s="76"/>
      <c r="G79" s="29"/>
      <c r="H79" s="28"/>
      <c r="I79" s="29"/>
      <c r="J79" s="29"/>
      <c r="K79" s="46"/>
      <c r="L79" s="29"/>
      <c r="M79" s="46"/>
      <c r="N79" s="46"/>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28"/>
      <c r="DY79" s="28"/>
      <c r="DZ79" s="28"/>
      <c r="EA79" s="28"/>
      <c r="EB79" s="28"/>
      <c r="EC79" s="28"/>
      <c r="ED79" s="28"/>
      <c r="EE79" s="28"/>
      <c r="EF79" s="28"/>
      <c r="EG79" s="28"/>
      <c r="EH79" s="28"/>
      <c r="EI79" s="28"/>
      <c r="EJ79" s="28"/>
      <c r="EK79" s="28"/>
      <c r="EL79" s="28"/>
      <c r="EM79" s="28"/>
      <c r="EN79" s="28"/>
      <c r="EO79" s="28"/>
      <c r="EP79" s="28"/>
      <c r="EQ79" s="28"/>
      <c r="ER79" s="28"/>
      <c r="ES79" s="28"/>
      <c r="ET79" s="28"/>
      <c r="EU79" s="28"/>
      <c r="EV79" s="28"/>
      <c r="EW79" s="28"/>
      <c r="EX79" s="28"/>
      <c r="EY79" s="28"/>
      <c r="EZ79" s="28"/>
      <c r="FA79" s="28"/>
      <c r="FB79" s="28"/>
      <c r="FC79" s="28"/>
      <c r="FD79" s="28"/>
      <c r="FE79" s="28"/>
      <c r="FF79" s="28"/>
      <c r="FG79" s="28"/>
      <c r="FH79" s="28"/>
      <c r="FI79" s="28"/>
      <c r="FJ79" s="28"/>
      <c r="FK79" s="28"/>
      <c r="FL79" s="28"/>
      <c r="FM79" s="28"/>
      <c r="FN79" s="28"/>
      <c r="FO79" s="28"/>
      <c r="FP79" s="82"/>
      <c r="FQ79" s="80"/>
      <c r="FR79" s="14" t="str">
        <f t="shared" si="195"/>
        <v/>
      </c>
      <c r="FS79" s="14" t="str">
        <f t="shared" si="196"/>
        <v/>
      </c>
      <c r="FT79" s="14" t="str">
        <f t="shared" si="197"/>
        <v/>
      </c>
      <c r="FU79" s="14" t="str">
        <f t="shared" si="198"/>
        <v/>
      </c>
      <c r="FV79" s="14" t="str">
        <f t="shared" si="199"/>
        <v/>
      </c>
      <c r="FW79" s="14" t="str">
        <f t="shared" si="200"/>
        <v/>
      </c>
      <c r="FX79" s="14" t="str">
        <f t="shared" si="212"/>
        <v/>
      </c>
      <c r="FY79" s="14" t="str">
        <f t="shared" si="201"/>
        <v/>
      </c>
      <c r="FZ79" s="14" t="str">
        <f t="shared" si="202"/>
        <v/>
      </c>
      <c r="GA79" s="14" t="str">
        <f t="shared" si="203"/>
        <v/>
      </c>
      <c r="GB79" s="14" t="str">
        <f t="shared" si="204"/>
        <v/>
      </c>
      <c r="GC79" s="14" t="str">
        <f t="shared" si="205"/>
        <v/>
      </c>
      <c r="GD79" s="14" t="str">
        <f t="shared" si="213"/>
        <v/>
      </c>
      <c r="GE79" s="14" t="str">
        <f t="shared" si="214"/>
        <v/>
      </c>
      <c r="GF79" s="14" t="str">
        <f t="shared" si="206"/>
        <v/>
      </c>
      <c r="GG79" s="14" t="str">
        <f t="shared" si="207"/>
        <v/>
      </c>
      <c r="GH79" s="14" t="str">
        <f t="shared" si="208"/>
        <v/>
      </c>
      <c r="GI79" s="14" t="str">
        <f t="shared" si="209"/>
        <v/>
      </c>
      <c r="GJ79" s="14" t="str">
        <f t="shared" si="210"/>
        <v/>
      </c>
      <c r="GK79" s="14" t="str">
        <f t="shared" si="215"/>
        <v/>
      </c>
      <c r="GL79" s="14" t="str">
        <f t="shared" si="216"/>
        <v/>
      </c>
      <c r="GM79" s="14" t="str">
        <f t="shared" si="217"/>
        <v/>
      </c>
      <c r="GN79" s="14" t="str">
        <f t="shared" si="218"/>
        <v/>
      </c>
      <c r="GO79" s="14" t="str">
        <f t="shared" si="219"/>
        <v/>
      </c>
      <c r="GP79" s="14" t="str">
        <f t="shared" si="220"/>
        <v/>
      </c>
      <c r="GQ79" s="14" t="str">
        <f t="shared" si="221"/>
        <v/>
      </c>
      <c r="GR79" s="14" t="str">
        <f t="shared" si="222"/>
        <v/>
      </c>
      <c r="GS79" s="14" t="str">
        <f t="shared" si="223"/>
        <v/>
      </c>
      <c r="GT79" s="14" t="str">
        <f t="shared" si="224"/>
        <v/>
      </c>
      <c r="GU79" s="14" t="str">
        <f t="shared" si="225"/>
        <v/>
      </c>
      <c r="GV79" s="14" t="str">
        <f t="shared" si="226"/>
        <v/>
      </c>
      <c r="GW79" s="14" t="str">
        <f t="shared" si="227"/>
        <v/>
      </c>
      <c r="GX79" s="14" t="str">
        <f t="shared" si="228"/>
        <v/>
      </c>
      <c r="GY79" s="14" t="str">
        <f t="shared" si="229"/>
        <v/>
      </c>
      <c r="GZ79" s="14" t="str">
        <f t="shared" si="230"/>
        <v/>
      </c>
      <c r="HA79" s="14" t="str">
        <f t="shared" si="231"/>
        <v/>
      </c>
      <c r="HB79" s="14" t="str">
        <f t="shared" si="232"/>
        <v/>
      </c>
      <c r="HC79" s="14" t="str">
        <f t="shared" si="233"/>
        <v/>
      </c>
      <c r="HD79" s="14" t="str">
        <f t="shared" si="234"/>
        <v/>
      </c>
      <c r="HE79" s="14" t="str">
        <f t="shared" si="235"/>
        <v/>
      </c>
      <c r="HF79" s="14" t="str">
        <f t="shared" si="236"/>
        <v/>
      </c>
      <c r="HG79" s="14" t="str">
        <f t="shared" si="237"/>
        <v/>
      </c>
      <c r="HH79" s="14" t="str">
        <f t="shared" si="238"/>
        <v/>
      </c>
      <c r="HI79" s="14" t="str">
        <f t="shared" si="239"/>
        <v/>
      </c>
      <c r="HJ79" s="14" t="str">
        <f t="shared" si="240"/>
        <v/>
      </c>
      <c r="HK79" s="14" t="str">
        <f t="shared" si="241"/>
        <v/>
      </c>
      <c r="HL79" s="14" t="str">
        <f t="shared" si="242"/>
        <v/>
      </c>
      <c r="HM79" s="14" t="str">
        <f t="shared" si="243"/>
        <v/>
      </c>
      <c r="HN79" s="14" t="str">
        <f t="shared" si="244"/>
        <v/>
      </c>
      <c r="HO79" s="14" t="str">
        <f t="shared" si="245"/>
        <v/>
      </c>
      <c r="HP79" s="14" t="str">
        <f t="shared" si="246"/>
        <v/>
      </c>
      <c r="HQ79" s="14" t="str">
        <f t="shared" si="247"/>
        <v/>
      </c>
      <c r="HR79" s="14" t="str">
        <f t="shared" si="248"/>
        <v/>
      </c>
      <c r="HS79" s="14" t="str">
        <f t="shared" si="249"/>
        <v/>
      </c>
      <c r="HT79" s="14" t="str">
        <f t="shared" si="250"/>
        <v/>
      </c>
      <c r="HU79" s="14" t="str">
        <f t="shared" si="251"/>
        <v/>
      </c>
      <c r="HV79" s="14" t="str">
        <f t="shared" si="252"/>
        <v/>
      </c>
      <c r="HW79" s="14" t="str">
        <f t="shared" si="253"/>
        <v/>
      </c>
      <c r="HX79" s="14" t="str">
        <f t="shared" si="254"/>
        <v/>
      </c>
      <c r="HY79" s="14" t="str">
        <f t="shared" si="255"/>
        <v/>
      </c>
      <c r="HZ79" s="14" t="str">
        <f t="shared" si="256"/>
        <v/>
      </c>
      <c r="IA79" s="14" t="str">
        <f t="shared" si="257"/>
        <v/>
      </c>
      <c r="IB79" s="14" t="str">
        <f t="shared" si="258"/>
        <v/>
      </c>
      <c r="IC79" s="14" t="str">
        <f t="shared" si="259"/>
        <v/>
      </c>
      <c r="ID79" s="14" t="str">
        <f t="shared" si="260"/>
        <v/>
      </c>
      <c r="IE79" s="14" t="str">
        <f t="shared" si="261"/>
        <v/>
      </c>
      <c r="IF79" s="14" t="str">
        <f t="shared" si="262"/>
        <v/>
      </c>
      <c r="IG79" s="14" t="str">
        <f t="shared" si="263"/>
        <v/>
      </c>
      <c r="IH79" s="14" t="str">
        <f t="shared" si="264"/>
        <v/>
      </c>
      <c r="II79" s="14" t="str">
        <f t="shared" si="265"/>
        <v/>
      </c>
      <c r="IJ79" s="14" t="str">
        <f t="shared" si="266"/>
        <v/>
      </c>
      <c r="IK79" s="14" t="str">
        <f t="shared" si="267"/>
        <v/>
      </c>
      <c r="IL79" s="14" t="str">
        <f t="shared" si="268"/>
        <v/>
      </c>
      <c r="IM79" s="14" t="str">
        <f t="shared" si="269"/>
        <v/>
      </c>
      <c r="IN79" s="14" t="str">
        <f t="shared" si="270"/>
        <v/>
      </c>
      <c r="IO79" s="14" t="str">
        <f t="shared" si="271"/>
        <v/>
      </c>
      <c r="IP79" s="14" t="str">
        <f t="shared" si="272"/>
        <v/>
      </c>
      <c r="IQ79" s="14" t="str">
        <f t="shared" si="273"/>
        <v/>
      </c>
      <c r="IR79" s="14" t="str">
        <f t="shared" si="274"/>
        <v/>
      </c>
      <c r="IS79" s="14" t="str">
        <f t="shared" si="275"/>
        <v/>
      </c>
      <c r="IT79" s="14" t="str">
        <f t="shared" si="276"/>
        <v/>
      </c>
      <c r="IU79" s="14" t="str">
        <f t="shared" si="277"/>
        <v/>
      </c>
      <c r="IV79" s="14" t="str">
        <f t="shared" si="278"/>
        <v/>
      </c>
      <c r="IW79" s="14" t="str">
        <f t="shared" si="279"/>
        <v/>
      </c>
      <c r="IX79" s="14" t="str">
        <f t="shared" si="280"/>
        <v/>
      </c>
      <c r="IY79" s="14" t="str">
        <f t="shared" si="281"/>
        <v/>
      </c>
      <c r="IZ79" s="14" t="str">
        <f t="shared" si="282"/>
        <v/>
      </c>
      <c r="JA79" s="14" t="str">
        <f t="shared" si="283"/>
        <v/>
      </c>
      <c r="JB79" s="14" t="str">
        <f t="shared" si="284"/>
        <v/>
      </c>
      <c r="JC79" s="14" t="str">
        <f t="shared" si="285"/>
        <v/>
      </c>
      <c r="JD79" s="14" t="str">
        <f t="shared" si="286"/>
        <v/>
      </c>
      <c r="JE79" s="14" t="str">
        <f t="shared" si="287"/>
        <v/>
      </c>
      <c r="JF79" s="14" t="str">
        <f t="shared" si="288"/>
        <v/>
      </c>
      <c r="JG79" s="14" t="str">
        <f t="shared" si="289"/>
        <v/>
      </c>
      <c r="JH79" s="14" t="str">
        <f t="shared" si="290"/>
        <v/>
      </c>
      <c r="JI79" s="14" t="str">
        <f t="shared" si="291"/>
        <v/>
      </c>
      <c r="JJ79" s="14" t="str">
        <f t="shared" si="292"/>
        <v/>
      </c>
      <c r="JK79" s="14" t="str">
        <f t="shared" si="293"/>
        <v/>
      </c>
      <c r="JL79" s="14" t="str">
        <f t="shared" si="294"/>
        <v/>
      </c>
      <c r="JM79" s="14" t="str">
        <f t="shared" si="295"/>
        <v/>
      </c>
      <c r="JN79" s="14" t="str">
        <f t="shared" si="296"/>
        <v/>
      </c>
      <c r="JO79" s="14" t="str">
        <f t="shared" si="297"/>
        <v/>
      </c>
      <c r="JP79" s="14" t="str">
        <f t="shared" si="298"/>
        <v/>
      </c>
      <c r="JQ79" s="14" t="str">
        <f t="shared" si="299"/>
        <v/>
      </c>
      <c r="JR79" s="14" t="str">
        <f t="shared" si="300"/>
        <v/>
      </c>
      <c r="JS79" s="14" t="str">
        <f t="shared" si="301"/>
        <v/>
      </c>
      <c r="JT79" s="14" t="str">
        <f t="shared" si="302"/>
        <v/>
      </c>
      <c r="JU79" s="14" t="str">
        <f t="shared" si="303"/>
        <v/>
      </c>
      <c r="JV79" s="14" t="str">
        <f t="shared" si="304"/>
        <v/>
      </c>
      <c r="JW79" s="14" t="str">
        <f t="shared" si="305"/>
        <v/>
      </c>
      <c r="JX79" s="14" t="str">
        <f t="shared" si="306"/>
        <v/>
      </c>
      <c r="JY79" s="14" t="str">
        <f t="shared" si="307"/>
        <v/>
      </c>
      <c r="JZ79" s="14" t="str">
        <f t="shared" si="308"/>
        <v/>
      </c>
      <c r="KA79" s="14" t="str">
        <f t="shared" si="309"/>
        <v/>
      </c>
      <c r="KB79" s="14" t="str">
        <f t="shared" si="310"/>
        <v/>
      </c>
      <c r="KC79" s="14" t="str">
        <f t="shared" si="311"/>
        <v/>
      </c>
      <c r="KD79" s="14" t="str">
        <f t="shared" si="312"/>
        <v/>
      </c>
      <c r="KE79" s="14" t="str">
        <f t="shared" si="313"/>
        <v/>
      </c>
      <c r="KF79" s="14" t="str">
        <f t="shared" si="314"/>
        <v/>
      </c>
      <c r="KG79" s="14" t="str">
        <f t="shared" si="315"/>
        <v/>
      </c>
      <c r="KH79" s="14" t="str">
        <f t="shared" si="316"/>
        <v/>
      </c>
      <c r="KI79" s="14" t="str">
        <f t="shared" si="317"/>
        <v/>
      </c>
      <c r="KJ79" s="14" t="str">
        <f t="shared" si="318"/>
        <v/>
      </c>
      <c r="KK79" s="14" t="str">
        <f t="shared" si="319"/>
        <v/>
      </c>
      <c r="KL79" s="14" t="str">
        <f t="shared" si="320"/>
        <v/>
      </c>
      <c r="KM79" s="14" t="str">
        <f t="shared" si="321"/>
        <v/>
      </c>
      <c r="KN79" s="14" t="str">
        <f t="shared" si="322"/>
        <v/>
      </c>
      <c r="KO79" s="14" t="str">
        <f t="shared" si="323"/>
        <v/>
      </c>
      <c r="KP79" s="14" t="str">
        <f t="shared" si="324"/>
        <v/>
      </c>
      <c r="KQ79" s="14" t="str">
        <f t="shared" si="325"/>
        <v/>
      </c>
      <c r="KR79" s="14" t="str">
        <f t="shared" si="326"/>
        <v/>
      </c>
      <c r="KS79" s="14" t="str">
        <f t="shared" si="327"/>
        <v/>
      </c>
      <c r="KT79" s="14" t="str">
        <f t="shared" si="328"/>
        <v/>
      </c>
      <c r="KU79" s="14" t="str">
        <f t="shared" si="329"/>
        <v/>
      </c>
      <c r="KV79" s="14" t="str">
        <f t="shared" si="330"/>
        <v/>
      </c>
      <c r="KW79" s="14" t="str">
        <f t="shared" si="331"/>
        <v/>
      </c>
      <c r="KX79" s="14" t="str">
        <f t="shared" si="332"/>
        <v/>
      </c>
      <c r="KY79" s="14" t="str">
        <f t="shared" si="333"/>
        <v/>
      </c>
      <c r="KZ79" s="14" t="str">
        <f t="shared" si="334"/>
        <v/>
      </c>
      <c r="LA79" s="14" t="str">
        <f t="shared" si="335"/>
        <v/>
      </c>
      <c r="LB79" s="14" t="str">
        <f t="shared" si="336"/>
        <v/>
      </c>
      <c r="LC79" s="14" t="str">
        <f t="shared" si="337"/>
        <v/>
      </c>
      <c r="LD79" s="14" t="str">
        <f t="shared" si="338"/>
        <v/>
      </c>
      <c r="LE79" s="14" t="str">
        <f t="shared" si="339"/>
        <v/>
      </c>
      <c r="LF79" s="14" t="str">
        <f t="shared" si="340"/>
        <v/>
      </c>
      <c r="LG79" s="14" t="str">
        <f t="shared" si="341"/>
        <v/>
      </c>
      <c r="LH79" s="14" t="str">
        <f t="shared" si="342"/>
        <v/>
      </c>
      <c r="LI79" s="14" t="str">
        <f t="shared" si="343"/>
        <v/>
      </c>
      <c r="LJ79" s="14" t="str">
        <f t="shared" si="344"/>
        <v/>
      </c>
      <c r="LK79" s="14" t="str">
        <f t="shared" si="345"/>
        <v/>
      </c>
      <c r="LL79" s="14" t="str">
        <f t="shared" si="346"/>
        <v/>
      </c>
      <c r="LM79" s="14" t="str">
        <f t="shared" si="347"/>
        <v/>
      </c>
      <c r="LN79" s="14" t="str">
        <f t="shared" si="348"/>
        <v/>
      </c>
      <c r="LO79" s="14" t="str">
        <f t="shared" si="349"/>
        <v/>
      </c>
      <c r="LP79" s="14" t="str">
        <f t="shared" si="350"/>
        <v/>
      </c>
      <c r="LQ79" s="14" t="str">
        <f t="shared" si="351"/>
        <v/>
      </c>
      <c r="LR79" s="14" t="str">
        <f t="shared" si="352"/>
        <v/>
      </c>
      <c r="LS79" s="14" t="str">
        <f t="shared" si="353"/>
        <v/>
      </c>
      <c r="LT79" s="14" t="str">
        <f t="shared" si="354"/>
        <v/>
      </c>
      <c r="LU79" s="14" t="str">
        <f t="shared" si="355"/>
        <v/>
      </c>
      <c r="LV79" s="14" t="str">
        <f t="shared" si="356"/>
        <v/>
      </c>
      <c r="LW79" s="14" t="str">
        <f t="shared" si="357"/>
        <v/>
      </c>
      <c r="LX79" s="14" t="str">
        <f t="shared" si="358"/>
        <v/>
      </c>
      <c r="LY79" s="14" t="str">
        <f t="shared" si="359"/>
        <v/>
      </c>
      <c r="LZ79" s="14" t="str">
        <f t="shared" si="360"/>
        <v/>
      </c>
      <c r="MA79" s="14" t="str">
        <f t="shared" si="361"/>
        <v/>
      </c>
      <c r="MB79" s="14" t="str">
        <f t="shared" si="362"/>
        <v/>
      </c>
      <c r="MC79" s="14" t="str">
        <f t="shared" si="363"/>
        <v/>
      </c>
      <c r="MD79" s="14" t="str">
        <f t="shared" si="364"/>
        <v/>
      </c>
      <c r="ME79" s="14" t="str">
        <f t="shared" si="365"/>
        <v/>
      </c>
      <c r="MF79" s="15"/>
      <c r="MJ79" s="17"/>
      <c r="MK79" s="17"/>
      <c r="ML79" s="52" t="str">
        <f t="shared" si="211"/>
        <v/>
      </c>
      <c r="MN79" s="18" t="s">
        <v>5</v>
      </c>
    </row>
    <row r="80" spans="1:352" s="16" customFormat="1" ht="25.5">
      <c r="A80" s="50">
        <v>71</v>
      </c>
      <c r="B80" s="51" t="str">
        <f t="shared" si="194"/>
        <v/>
      </c>
      <c r="C80" s="73"/>
      <c r="D80" s="76"/>
      <c r="E80" s="76"/>
      <c r="F80" s="76"/>
      <c r="G80" s="29"/>
      <c r="H80" s="28"/>
      <c r="I80" s="29"/>
      <c r="J80" s="29"/>
      <c r="K80" s="46"/>
      <c r="L80" s="29"/>
      <c r="M80" s="46"/>
      <c r="N80" s="46"/>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c r="EO80" s="28"/>
      <c r="EP80" s="28"/>
      <c r="EQ80" s="28"/>
      <c r="ER80" s="28"/>
      <c r="ES80" s="28"/>
      <c r="ET80" s="28"/>
      <c r="EU80" s="28"/>
      <c r="EV80" s="28"/>
      <c r="EW80" s="28"/>
      <c r="EX80" s="28"/>
      <c r="EY80" s="28"/>
      <c r="EZ80" s="28"/>
      <c r="FA80" s="28"/>
      <c r="FB80" s="28"/>
      <c r="FC80" s="28"/>
      <c r="FD80" s="28"/>
      <c r="FE80" s="28"/>
      <c r="FF80" s="28"/>
      <c r="FG80" s="28"/>
      <c r="FH80" s="28"/>
      <c r="FI80" s="28"/>
      <c r="FJ80" s="28"/>
      <c r="FK80" s="28"/>
      <c r="FL80" s="28"/>
      <c r="FM80" s="28"/>
      <c r="FN80" s="28"/>
      <c r="FO80" s="28"/>
      <c r="FP80" s="82"/>
      <c r="FQ80" s="80"/>
      <c r="FR80" s="14" t="str">
        <f t="shared" si="195"/>
        <v/>
      </c>
      <c r="FS80" s="14" t="str">
        <f t="shared" si="196"/>
        <v/>
      </c>
      <c r="FT80" s="14" t="str">
        <f t="shared" si="197"/>
        <v/>
      </c>
      <c r="FU80" s="14" t="str">
        <f t="shared" si="198"/>
        <v/>
      </c>
      <c r="FV80" s="14" t="str">
        <f t="shared" si="199"/>
        <v/>
      </c>
      <c r="FW80" s="14" t="str">
        <f t="shared" si="200"/>
        <v/>
      </c>
      <c r="FX80" s="14" t="str">
        <f t="shared" si="212"/>
        <v/>
      </c>
      <c r="FY80" s="14" t="str">
        <f t="shared" si="201"/>
        <v/>
      </c>
      <c r="FZ80" s="14" t="str">
        <f t="shared" si="202"/>
        <v/>
      </c>
      <c r="GA80" s="14" t="str">
        <f t="shared" si="203"/>
        <v/>
      </c>
      <c r="GB80" s="14" t="str">
        <f t="shared" si="204"/>
        <v/>
      </c>
      <c r="GC80" s="14" t="str">
        <f t="shared" si="205"/>
        <v/>
      </c>
      <c r="GD80" s="14" t="str">
        <f t="shared" si="213"/>
        <v/>
      </c>
      <c r="GE80" s="14" t="str">
        <f t="shared" si="214"/>
        <v/>
      </c>
      <c r="GF80" s="14" t="str">
        <f t="shared" si="206"/>
        <v/>
      </c>
      <c r="GG80" s="14" t="str">
        <f t="shared" si="207"/>
        <v/>
      </c>
      <c r="GH80" s="14" t="str">
        <f t="shared" si="208"/>
        <v/>
      </c>
      <c r="GI80" s="14" t="str">
        <f t="shared" si="209"/>
        <v/>
      </c>
      <c r="GJ80" s="14" t="str">
        <f t="shared" si="210"/>
        <v/>
      </c>
      <c r="GK80" s="14" t="str">
        <f t="shared" si="215"/>
        <v/>
      </c>
      <c r="GL80" s="14" t="str">
        <f t="shared" si="216"/>
        <v/>
      </c>
      <c r="GM80" s="14" t="str">
        <f t="shared" si="217"/>
        <v/>
      </c>
      <c r="GN80" s="14" t="str">
        <f t="shared" si="218"/>
        <v/>
      </c>
      <c r="GO80" s="14" t="str">
        <f t="shared" si="219"/>
        <v/>
      </c>
      <c r="GP80" s="14" t="str">
        <f t="shared" si="220"/>
        <v/>
      </c>
      <c r="GQ80" s="14" t="str">
        <f t="shared" si="221"/>
        <v/>
      </c>
      <c r="GR80" s="14" t="str">
        <f t="shared" si="222"/>
        <v/>
      </c>
      <c r="GS80" s="14" t="str">
        <f t="shared" si="223"/>
        <v/>
      </c>
      <c r="GT80" s="14" t="str">
        <f t="shared" si="224"/>
        <v/>
      </c>
      <c r="GU80" s="14" t="str">
        <f t="shared" si="225"/>
        <v/>
      </c>
      <c r="GV80" s="14" t="str">
        <f t="shared" si="226"/>
        <v/>
      </c>
      <c r="GW80" s="14" t="str">
        <f t="shared" si="227"/>
        <v/>
      </c>
      <c r="GX80" s="14" t="str">
        <f t="shared" si="228"/>
        <v/>
      </c>
      <c r="GY80" s="14" t="str">
        <f t="shared" si="229"/>
        <v/>
      </c>
      <c r="GZ80" s="14" t="str">
        <f t="shared" si="230"/>
        <v/>
      </c>
      <c r="HA80" s="14" t="str">
        <f t="shared" si="231"/>
        <v/>
      </c>
      <c r="HB80" s="14" t="str">
        <f t="shared" si="232"/>
        <v/>
      </c>
      <c r="HC80" s="14" t="str">
        <f t="shared" si="233"/>
        <v/>
      </c>
      <c r="HD80" s="14" t="str">
        <f t="shared" si="234"/>
        <v/>
      </c>
      <c r="HE80" s="14" t="str">
        <f t="shared" si="235"/>
        <v/>
      </c>
      <c r="HF80" s="14" t="str">
        <f t="shared" si="236"/>
        <v/>
      </c>
      <c r="HG80" s="14" t="str">
        <f t="shared" si="237"/>
        <v/>
      </c>
      <c r="HH80" s="14" t="str">
        <f t="shared" si="238"/>
        <v/>
      </c>
      <c r="HI80" s="14" t="str">
        <f t="shared" si="239"/>
        <v/>
      </c>
      <c r="HJ80" s="14" t="str">
        <f t="shared" si="240"/>
        <v/>
      </c>
      <c r="HK80" s="14" t="str">
        <f t="shared" si="241"/>
        <v/>
      </c>
      <c r="HL80" s="14" t="str">
        <f t="shared" si="242"/>
        <v/>
      </c>
      <c r="HM80" s="14" t="str">
        <f t="shared" si="243"/>
        <v/>
      </c>
      <c r="HN80" s="14" t="str">
        <f t="shared" si="244"/>
        <v/>
      </c>
      <c r="HO80" s="14" t="str">
        <f t="shared" si="245"/>
        <v/>
      </c>
      <c r="HP80" s="14" t="str">
        <f t="shared" si="246"/>
        <v/>
      </c>
      <c r="HQ80" s="14" t="str">
        <f t="shared" si="247"/>
        <v/>
      </c>
      <c r="HR80" s="14" t="str">
        <f t="shared" si="248"/>
        <v/>
      </c>
      <c r="HS80" s="14" t="str">
        <f t="shared" si="249"/>
        <v/>
      </c>
      <c r="HT80" s="14" t="str">
        <f t="shared" si="250"/>
        <v/>
      </c>
      <c r="HU80" s="14" t="str">
        <f t="shared" si="251"/>
        <v/>
      </c>
      <c r="HV80" s="14" t="str">
        <f t="shared" si="252"/>
        <v/>
      </c>
      <c r="HW80" s="14" t="str">
        <f t="shared" si="253"/>
        <v/>
      </c>
      <c r="HX80" s="14" t="str">
        <f t="shared" si="254"/>
        <v/>
      </c>
      <c r="HY80" s="14" t="str">
        <f t="shared" si="255"/>
        <v/>
      </c>
      <c r="HZ80" s="14" t="str">
        <f t="shared" si="256"/>
        <v/>
      </c>
      <c r="IA80" s="14" t="str">
        <f t="shared" si="257"/>
        <v/>
      </c>
      <c r="IB80" s="14" t="str">
        <f t="shared" si="258"/>
        <v/>
      </c>
      <c r="IC80" s="14" t="str">
        <f t="shared" si="259"/>
        <v/>
      </c>
      <c r="ID80" s="14" t="str">
        <f t="shared" si="260"/>
        <v/>
      </c>
      <c r="IE80" s="14" t="str">
        <f t="shared" si="261"/>
        <v/>
      </c>
      <c r="IF80" s="14" t="str">
        <f t="shared" si="262"/>
        <v/>
      </c>
      <c r="IG80" s="14" t="str">
        <f t="shared" si="263"/>
        <v/>
      </c>
      <c r="IH80" s="14" t="str">
        <f t="shared" si="264"/>
        <v/>
      </c>
      <c r="II80" s="14" t="str">
        <f t="shared" si="265"/>
        <v/>
      </c>
      <c r="IJ80" s="14" t="str">
        <f t="shared" si="266"/>
        <v/>
      </c>
      <c r="IK80" s="14" t="str">
        <f t="shared" si="267"/>
        <v/>
      </c>
      <c r="IL80" s="14" t="str">
        <f t="shared" si="268"/>
        <v/>
      </c>
      <c r="IM80" s="14" t="str">
        <f t="shared" si="269"/>
        <v/>
      </c>
      <c r="IN80" s="14" t="str">
        <f t="shared" si="270"/>
        <v/>
      </c>
      <c r="IO80" s="14" t="str">
        <f t="shared" si="271"/>
        <v/>
      </c>
      <c r="IP80" s="14" t="str">
        <f t="shared" si="272"/>
        <v/>
      </c>
      <c r="IQ80" s="14" t="str">
        <f t="shared" si="273"/>
        <v/>
      </c>
      <c r="IR80" s="14" t="str">
        <f t="shared" si="274"/>
        <v/>
      </c>
      <c r="IS80" s="14" t="str">
        <f t="shared" si="275"/>
        <v/>
      </c>
      <c r="IT80" s="14" t="str">
        <f t="shared" si="276"/>
        <v/>
      </c>
      <c r="IU80" s="14" t="str">
        <f t="shared" si="277"/>
        <v/>
      </c>
      <c r="IV80" s="14" t="str">
        <f t="shared" si="278"/>
        <v/>
      </c>
      <c r="IW80" s="14" t="str">
        <f t="shared" si="279"/>
        <v/>
      </c>
      <c r="IX80" s="14" t="str">
        <f t="shared" si="280"/>
        <v/>
      </c>
      <c r="IY80" s="14" t="str">
        <f t="shared" si="281"/>
        <v/>
      </c>
      <c r="IZ80" s="14" t="str">
        <f t="shared" si="282"/>
        <v/>
      </c>
      <c r="JA80" s="14" t="str">
        <f t="shared" si="283"/>
        <v/>
      </c>
      <c r="JB80" s="14" t="str">
        <f t="shared" si="284"/>
        <v/>
      </c>
      <c r="JC80" s="14" t="str">
        <f t="shared" si="285"/>
        <v/>
      </c>
      <c r="JD80" s="14" t="str">
        <f t="shared" si="286"/>
        <v/>
      </c>
      <c r="JE80" s="14" t="str">
        <f t="shared" si="287"/>
        <v/>
      </c>
      <c r="JF80" s="14" t="str">
        <f t="shared" si="288"/>
        <v/>
      </c>
      <c r="JG80" s="14" t="str">
        <f t="shared" si="289"/>
        <v/>
      </c>
      <c r="JH80" s="14" t="str">
        <f t="shared" si="290"/>
        <v/>
      </c>
      <c r="JI80" s="14" t="str">
        <f t="shared" si="291"/>
        <v/>
      </c>
      <c r="JJ80" s="14" t="str">
        <f t="shared" si="292"/>
        <v/>
      </c>
      <c r="JK80" s="14" t="str">
        <f t="shared" si="293"/>
        <v/>
      </c>
      <c r="JL80" s="14" t="str">
        <f t="shared" si="294"/>
        <v/>
      </c>
      <c r="JM80" s="14" t="str">
        <f t="shared" si="295"/>
        <v/>
      </c>
      <c r="JN80" s="14" t="str">
        <f t="shared" si="296"/>
        <v/>
      </c>
      <c r="JO80" s="14" t="str">
        <f t="shared" si="297"/>
        <v/>
      </c>
      <c r="JP80" s="14" t="str">
        <f t="shared" si="298"/>
        <v/>
      </c>
      <c r="JQ80" s="14" t="str">
        <f t="shared" si="299"/>
        <v/>
      </c>
      <c r="JR80" s="14" t="str">
        <f t="shared" si="300"/>
        <v/>
      </c>
      <c r="JS80" s="14" t="str">
        <f t="shared" si="301"/>
        <v/>
      </c>
      <c r="JT80" s="14" t="str">
        <f t="shared" si="302"/>
        <v/>
      </c>
      <c r="JU80" s="14" t="str">
        <f t="shared" si="303"/>
        <v/>
      </c>
      <c r="JV80" s="14" t="str">
        <f t="shared" si="304"/>
        <v/>
      </c>
      <c r="JW80" s="14" t="str">
        <f t="shared" si="305"/>
        <v/>
      </c>
      <c r="JX80" s="14" t="str">
        <f t="shared" si="306"/>
        <v/>
      </c>
      <c r="JY80" s="14" t="str">
        <f t="shared" si="307"/>
        <v/>
      </c>
      <c r="JZ80" s="14" t="str">
        <f t="shared" si="308"/>
        <v/>
      </c>
      <c r="KA80" s="14" t="str">
        <f t="shared" si="309"/>
        <v/>
      </c>
      <c r="KB80" s="14" t="str">
        <f t="shared" si="310"/>
        <v/>
      </c>
      <c r="KC80" s="14" t="str">
        <f t="shared" si="311"/>
        <v/>
      </c>
      <c r="KD80" s="14" t="str">
        <f t="shared" si="312"/>
        <v/>
      </c>
      <c r="KE80" s="14" t="str">
        <f t="shared" si="313"/>
        <v/>
      </c>
      <c r="KF80" s="14" t="str">
        <f t="shared" si="314"/>
        <v/>
      </c>
      <c r="KG80" s="14" t="str">
        <f t="shared" si="315"/>
        <v/>
      </c>
      <c r="KH80" s="14" t="str">
        <f t="shared" si="316"/>
        <v/>
      </c>
      <c r="KI80" s="14" t="str">
        <f t="shared" si="317"/>
        <v/>
      </c>
      <c r="KJ80" s="14" t="str">
        <f t="shared" si="318"/>
        <v/>
      </c>
      <c r="KK80" s="14" t="str">
        <f t="shared" si="319"/>
        <v/>
      </c>
      <c r="KL80" s="14" t="str">
        <f t="shared" si="320"/>
        <v/>
      </c>
      <c r="KM80" s="14" t="str">
        <f t="shared" si="321"/>
        <v/>
      </c>
      <c r="KN80" s="14" t="str">
        <f t="shared" si="322"/>
        <v/>
      </c>
      <c r="KO80" s="14" t="str">
        <f t="shared" si="323"/>
        <v/>
      </c>
      <c r="KP80" s="14" t="str">
        <f t="shared" si="324"/>
        <v/>
      </c>
      <c r="KQ80" s="14" t="str">
        <f t="shared" si="325"/>
        <v/>
      </c>
      <c r="KR80" s="14" t="str">
        <f t="shared" si="326"/>
        <v/>
      </c>
      <c r="KS80" s="14" t="str">
        <f t="shared" si="327"/>
        <v/>
      </c>
      <c r="KT80" s="14" t="str">
        <f t="shared" si="328"/>
        <v/>
      </c>
      <c r="KU80" s="14" t="str">
        <f t="shared" si="329"/>
        <v/>
      </c>
      <c r="KV80" s="14" t="str">
        <f t="shared" si="330"/>
        <v/>
      </c>
      <c r="KW80" s="14" t="str">
        <f t="shared" si="331"/>
        <v/>
      </c>
      <c r="KX80" s="14" t="str">
        <f t="shared" si="332"/>
        <v/>
      </c>
      <c r="KY80" s="14" t="str">
        <f t="shared" si="333"/>
        <v/>
      </c>
      <c r="KZ80" s="14" t="str">
        <f t="shared" si="334"/>
        <v/>
      </c>
      <c r="LA80" s="14" t="str">
        <f t="shared" si="335"/>
        <v/>
      </c>
      <c r="LB80" s="14" t="str">
        <f t="shared" si="336"/>
        <v/>
      </c>
      <c r="LC80" s="14" t="str">
        <f t="shared" si="337"/>
        <v/>
      </c>
      <c r="LD80" s="14" t="str">
        <f t="shared" si="338"/>
        <v/>
      </c>
      <c r="LE80" s="14" t="str">
        <f t="shared" si="339"/>
        <v/>
      </c>
      <c r="LF80" s="14" t="str">
        <f t="shared" si="340"/>
        <v/>
      </c>
      <c r="LG80" s="14" t="str">
        <f t="shared" si="341"/>
        <v/>
      </c>
      <c r="LH80" s="14" t="str">
        <f t="shared" si="342"/>
        <v/>
      </c>
      <c r="LI80" s="14" t="str">
        <f t="shared" si="343"/>
        <v/>
      </c>
      <c r="LJ80" s="14" t="str">
        <f t="shared" si="344"/>
        <v/>
      </c>
      <c r="LK80" s="14" t="str">
        <f t="shared" si="345"/>
        <v/>
      </c>
      <c r="LL80" s="14" t="str">
        <f t="shared" si="346"/>
        <v/>
      </c>
      <c r="LM80" s="14" t="str">
        <f t="shared" si="347"/>
        <v/>
      </c>
      <c r="LN80" s="14" t="str">
        <f t="shared" si="348"/>
        <v/>
      </c>
      <c r="LO80" s="14" t="str">
        <f t="shared" si="349"/>
        <v/>
      </c>
      <c r="LP80" s="14" t="str">
        <f t="shared" si="350"/>
        <v/>
      </c>
      <c r="LQ80" s="14" t="str">
        <f t="shared" si="351"/>
        <v/>
      </c>
      <c r="LR80" s="14" t="str">
        <f t="shared" si="352"/>
        <v/>
      </c>
      <c r="LS80" s="14" t="str">
        <f t="shared" si="353"/>
        <v/>
      </c>
      <c r="LT80" s="14" t="str">
        <f t="shared" si="354"/>
        <v/>
      </c>
      <c r="LU80" s="14" t="str">
        <f t="shared" si="355"/>
        <v/>
      </c>
      <c r="LV80" s="14" t="str">
        <f t="shared" si="356"/>
        <v/>
      </c>
      <c r="LW80" s="14" t="str">
        <f t="shared" si="357"/>
        <v/>
      </c>
      <c r="LX80" s="14" t="str">
        <f t="shared" si="358"/>
        <v/>
      </c>
      <c r="LY80" s="14" t="str">
        <f t="shared" si="359"/>
        <v/>
      </c>
      <c r="LZ80" s="14" t="str">
        <f t="shared" si="360"/>
        <v/>
      </c>
      <c r="MA80" s="14" t="str">
        <f t="shared" si="361"/>
        <v/>
      </c>
      <c r="MB80" s="14" t="str">
        <f t="shared" si="362"/>
        <v/>
      </c>
      <c r="MC80" s="14" t="str">
        <f t="shared" si="363"/>
        <v/>
      </c>
      <c r="MD80" s="14" t="str">
        <f t="shared" si="364"/>
        <v/>
      </c>
      <c r="ME80" s="14" t="str">
        <f t="shared" si="365"/>
        <v/>
      </c>
      <c r="MF80" s="15"/>
      <c r="MJ80" s="17"/>
      <c r="MK80" s="17"/>
      <c r="ML80" s="52" t="str">
        <f t="shared" si="211"/>
        <v/>
      </c>
      <c r="MN80" s="18" t="s">
        <v>5</v>
      </c>
    </row>
    <row r="81" spans="1:352" s="16" customFormat="1" ht="25.5">
      <c r="A81" s="50">
        <v>72</v>
      </c>
      <c r="B81" s="51" t="str">
        <f t="shared" si="194"/>
        <v/>
      </c>
      <c r="C81" s="73"/>
      <c r="D81" s="76"/>
      <c r="E81" s="76"/>
      <c r="F81" s="76"/>
      <c r="G81" s="29"/>
      <c r="H81" s="28"/>
      <c r="I81" s="29"/>
      <c r="J81" s="29"/>
      <c r="K81" s="46"/>
      <c r="L81" s="29"/>
      <c r="M81" s="46"/>
      <c r="N81" s="46"/>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28"/>
      <c r="DY81" s="28"/>
      <c r="DZ81" s="28"/>
      <c r="EA81" s="28"/>
      <c r="EB81" s="28"/>
      <c r="EC81" s="28"/>
      <c r="ED81" s="28"/>
      <c r="EE81" s="28"/>
      <c r="EF81" s="28"/>
      <c r="EG81" s="28"/>
      <c r="EH81" s="28"/>
      <c r="EI81" s="28"/>
      <c r="EJ81" s="28"/>
      <c r="EK81" s="28"/>
      <c r="EL81" s="28"/>
      <c r="EM81" s="28"/>
      <c r="EN81" s="28"/>
      <c r="EO81" s="28"/>
      <c r="EP81" s="28"/>
      <c r="EQ81" s="28"/>
      <c r="ER81" s="28"/>
      <c r="ES81" s="28"/>
      <c r="ET81" s="28"/>
      <c r="EU81" s="28"/>
      <c r="EV81" s="28"/>
      <c r="EW81" s="28"/>
      <c r="EX81" s="28"/>
      <c r="EY81" s="28"/>
      <c r="EZ81" s="28"/>
      <c r="FA81" s="28"/>
      <c r="FB81" s="28"/>
      <c r="FC81" s="28"/>
      <c r="FD81" s="28"/>
      <c r="FE81" s="28"/>
      <c r="FF81" s="28"/>
      <c r="FG81" s="28"/>
      <c r="FH81" s="28"/>
      <c r="FI81" s="28"/>
      <c r="FJ81" s="28"/>
      <c r="FK81" s="28"/>
      <c r="FL81" s="28"/>
      <c r="FM81" s="28"/>
      <c r="FN81" s="28"/>
      <c r="FO81" s="28"/>
      <c r="FP81" s="82"/>
      <c r="FQ81" s="80"/>
      <c r="FR81" s="14" t="str">
        <f t="shared" si="195"/>
        <v/>
      </c>
      <c r="FS81" s="14" t="str">
        <f t="shared" si="196"/>
        <v/>
      </c>
      <c r="FT81" s="14" t="str">
        <f t="shared" si="197"/>
        <v/>
      </c>
      <c r="FU81" s="14" t="str">
        <f t="shared" si="198"/>
        <v/>
      </c>
      <c r="FV81" s="14" t="str">
        <f t="shared" si="199"/>
        <v/>
      </c>
      <c r="FW81" s="14" t="str">
        <f t="shared" si="200"/>
        <v/>
      </c>
      <c r="FX81" s="14" t="str">
        <f t="shared" si="212"/>
        <v/>
      </c>
      <c r="FY81" s="14" t="str">
        <f t="shared" si="201"/>
        <v/>
      </c>
      <c r="FZ81" s="14" t="str">
        <f t="shared" si="202"/>
        <v/>
      </c>
      <c r="GA81" s="14" t="str">
        <f t="shared" si="203"/>
        <v/>
      </c>
      <c r="GB81" s="14" t="str">
        <f t="shared" si="204"/>
        <v/>
      </c>
      <c r="GC81" s="14" t="str">
        <f t="shared" si="205"/>
        <v/>
      </c>
      <c r="GD81" s="14" t="str">
        <f t="shared" si="213"/>
        <v/>
      </c>
      <c r="GE81" s="14" t="str">
        <f t="shared" si="214"/>
        <v/>
      </c>
      <c r="GF81" s="14" t="str">
        <f t="shared" si="206"/>
        <v/>
      </c>
      <c r="GG81" s="14" t="str">
        <f t="shared" si="207"/>
        <v/>
      </c>
      <c r="GH81" s="14" t="str">
        <f t="shared" si="208"/>
        <v/>
      </c>
      <c r="GI81" s="14" t="str">
        <f t="shared" si="209"/>
        <v/>
      </c>
      <c r="GJ81" s="14" t="str">
        <f t="shared" si="210"/>
        <v/>
      </c>
      <c r="GK81" s="14" t="str">
        <f t="shared" si="215"/>
        <v/>
      </c>
      <c r="GL81" s="14" t="str">
        <f t="shared" si="216"/>
        <v/>
      </c>
      <c r="GM81" s="14" t="str">
        <f t="shared" si="217"/>
        <v/>
      </c>
      <c r="GN81" s="14" t="str">
        <f t="shared" si="218"/>
        <v/>
      </c>
      <c r="GO81" s="14" t="str">
        <f t="shared" si="219"/>
        <v/>
      </c>
      <c r="GP81" s="14" t="str">
        <f t="shared" si="220"/>
        <v/>
      </c>
      <c r="GQ81" s="14" t="str">
        <f t="shared" si="221"/>
        <v/>
      </c>
      <c r="GR81" s="14" t="str">
        <f t="shared" si="222"/>
        <v/>
      </c>
      <c r="GS81" s="14" t="str">
        <f t="shared" si="223"/>
        <v/>
      </c>
      <c r="GT81" s="14" t="str">
        <f t="shared" si="224"/>
        <v/>
      </c>
      <c r="GU81" s="14" t="str">
        <f t="shared" si="225"/>
        <v/>
      </c>
      <c r="GV81" s="14" t="str">
        <f t="shared" si="226"/>
        <v/>
      </c>
      <c r="GW81" s="14" t="str">
        <f t="shared" si="227"/>
        <v/>
      </c>
      <c r="GX81" s="14" t="str">
        <f t="shared" si="228"/>
        <v/>
      </c>
      <c r="GY81" s="14" t="str">
        <f t="shared" si="229"/>
        <v/>
      </c>
      <c r="GZ81" s="14" t="str">
        <f t="shared" si="230"/>
        <v/>
      </c>
      <c r="HA81" s="14" t="str">
        <f t="shared" si="231"/>
        <v/>
      </c>
      <c r="HB81" s="14" t="str">
        <f t="shared" si="232"/>
        <v/>
      </c>
      <c r="HC81" s="14" t="str">
        <f t="shared" si="233"/>
        <v/>
      </c>
      <c r="HD81" s="14" t="str">
        <f t="shared" si="234"/>
        <v/>
      </c>
      <c r="HE81" s="14" t="str">
        <f t="shared" si="235"/>
        <v/>
      </c>
      <c r="HF81" s="14" t="str">
        <f t="shared" si="236"/>
        <v/>
      </c>
      <c r="HG81" s="14" t="str">
        <f t="shared" si="237"/>
        <v/>
      </c>
      <c r="HH81" s="14" t="str">
        <f t="shared" si="238"/>
        <v/>
      </c>
      <c r="HI81" s="14" t="str">
        <f t="shared" si="239"/>
        <v/>
      </c>
      <c r="HJ81" s="14" t="str">
        <f t="shared" si="240"/>
        <v/>
      </c>
      <c r="HK81" s="14" t="str">
        <f t="shared" si="241"/>
        <v/>
      </c>
      <c r="HL81" s="14" t="str">
        <f t="shared" si="242"/>
        <v/>
      </c>
      <c r="HM81" s="14" t="str">
        <f t="shared" si="243"/>
        <v/>
      </c>
      <c r="HN81" s="14" t="str">
        <f t="shared" si="244"/>
        <v/>
      </c>
      <c r="HO81" s="14" t="str">
        <f t="shared" si="245"/>
        <v/>
      </c>
      <c r="HP81" s="14" t="str">
        <f t="shared" si="246"/>
        <v/>
      </c>
      <c r="HQ81" s="14" t="str">
        <f t="shared" si="247"/>
        <v/>
      </c>
      <c r="HR81" s="14" t="str">
        <f t="shared" si="248"/>
        <v/>
      </c>
      <c r="HS81" s="14" t="str">
        <f t="shared" si="249"/>
        <v/>
      </c>
      <c r="HT81" s="14" t="str">
        <f t="shared" si="250"/>
        <v/>
      </c>
      <c r="HU81" s="14" t="str">
        <f t="shared" si="251"/>
        <v/>
      </c>
      <c r="HV81" s="14" t="str">
        <f t="shared" si="252"/>
        <v/>
      </c>
      <c r="HW81" s="14" t="str">
        <f t="shared" si="253"/>
        <v/>
      </c>
      <c r="HX81" s="14" t="str">
        <f t="shared" si="254"/>
        <v/>
      </c>
      <c r="HY81" s="14" t="str">
        <f t="shared" si="255"/>
        <v/>
      </c>
      <c r="HZ81" s="14" t="str">
        <f t="shared" si="256"/>
        <v/>
      </c>
      <c r="IA81" s="14" t="str">
        <f t="shared" si="257"/>
        <v/>
      </c>
      <c r="IB81" s="14" t="str">
        <f t="shared" si="258"/>
        <v/>
      </c>
      <c r="IC81" s="14" t="str">
        <f t="shared" si="259"/>
        <v/>
      </c>
      <c r="ID81" s="14" t="str">
        <f t="shared" si="260"/>
        <v/>
      </c>
      <c r="IE81" s="14" t="str">
        <f t="shared" si="261"/>
        <v/>
      </c>
      <c r="IF81" s="14" t="str">
        <f t="shared" si="262"/>
        <v/>
      </c>
      <c r="IG81" s="14" t="str">
        <f t="shared" si="263"/>
        <v/>
      </c>
      <c r="IH81" s="14" t="str">
        <f t="shared" si="264"/>
        <v/>
      </c>
      <c r="II81" s="14" t="str">
        <f t="shared" si="265"/>
        <v/>
      </c>
      <c r="IJ81" s="14" t="str">
        <f t="shared" si="266"/>
        <v/>
      </c>
      <c r="IK81" s="14" t="str">
        <f t="shared" si="267"/>
        <v/>
      </c>
      <c r="IL81" s="14" t="str">
        <f t="shared" si="268"/>
        <v/>
      </c>
      <c r="IM81" s="14" t="str">
        <f t="shared" si="269"/>
        <v/>
      </c>
      <c r="IN81" s="14" t="str">
        <f t="shared" si="270"/>
        <v/>
      </c>
      <c r="IO81" s="14" t="str">
        <f t="shared" si="271"/>
        <v/>
      </c>
      <c r="IP81" s="14" t="str">
        <f t="shared" si="272"/>
        <v/>
      </c>
      <c r="IQ81" s="14" t="str">
        <f t="shared" si="273"/>
        <v/>
      </c>
      <c r="IR81" s="14" t="str">
        <f t="shared" si="274"/>
        <v/>
      </c>
      <c r="IS81" s="14" t="str">
        <f t="shared" si="275"/>
        <v/>
      </c>
      <c r="IT81" s="14" t="str">
        <f t="shared" si="276"/>
        <v/>
      </c>
      <c r="IU81" s="14" t="str">
        <f t="shared" si="277"/>
        <v/>
      </c>
      <c r="IV81" s="14" t="str">
        <f t="shared" si="278"/>
        <v/>
      </c>
      <c r="IW81" s="14" t="str">
        <f t="shared" si="279"/>
        <v/>
      </c>
      <c r="IX81" s="14" t="str">
        <f t="shared" si="280"/>
        <v/>
      </c>
      <c r="IY81" s="14" t="str">
        <f t="shared" si="281"/>
        <v/>
      </c>
      <c r="IZ81" s="14" t="str">
        <f t="shared" si="282"/>
        <v/>
      </c>
      <c r="JA81" s="14" t="str">
        <f t="shared" si="283"/>
        <v/>
      </c>
      <c r="JB81" s="14" t="str">
        <f t="shared" si="284"/>
        <v/>
      </c>
      <c r="JC81" s="14" t="str">
        <f t="shared" si="285"/>
        <v/>
      </c>
      <c r="JD81" s="14" t="str">
        <f t="shared" si="286"/>
        <v/>
      </c>
      <c r="JE81" s="14" t="str">
        <f t="shared" si="287"/>
        <v/>
      </c>
      <c r="JF81" s="14" t="str">
        <f t="shared" si="288"/>
        <v/>
      </c>
      <c r="JG81" s="14" t="str">
        <f t="shared" si="289"/>
        <v/>
      </c>
      <c r="JH81" s="14" t="str">
        <f t="shared" si="290"/>
        <v/>
      </c>
      <c r="JI81" s="14" t="str">
        <f t="shared" si="291"/>
        <v/>
      </c>
      <c r="JJ81" s="14" t="str">
        <f t="shared" si="292"/>
        <v/>
      </c>
      <c r="JK81" s="14" t="str">
        <f t="shared" si="293"/>
        <v/>
      </c>
      <c r="JL81" s="14" t="str">
        <f t="shared" si="294"/>
        <v/>
      </c>
      <c r="JM81" s="14" t="str">
        <f t="shared" si="295"/>
        <v/>
      </c>
      <c r="JN81" s="14" t="str">
        <f t="shared" si="296"/>
        <v/>
      </c>
      <c r="JO81" s="14" t="str">
        <f t="shared" si="297"/>
        <v/>
      </c>
      <c r="JP81" s="14" t="str">
        <f t="shared" si="298"/>
        <v/>
      </c>
      <c r="JQ81" s="14" t="str">
        <f t="shared" si="299"/>
        <v/>
      </c>
      <c r="JR81" s="14" t="str">
        <f t="shared" si="300"/>
        <v/>
      </c>
      <c r="JS81" s="14" t="str">
        <f t="shared" si="301"/>
        <v/>
      </c>
      <c r="JT81" s="14" t="str">
        <f t="shared" si="302"/>
        <v/>
      </c>
      <c r="JU81" s="14" t="str">
        <f t="shared" si="303"/>
        <v/>
      </c>
      <c r="JV81" s="14" t="str">
        <f t="shared" si="304"/>
        <v/>
      </c>
      <c r="JW81" s="14" t="str">
        <f t="shared" si="305"/>
        <v/>
      </c>
      <c r="JX81" s="14" t="str">
        <f t="shared" si="306"/>
        <v/>
      </c>
      <c r="JY81" s="14" t="str">
        <f t="shared" si="307"/>
        <v/>
      </c>
      <c r="JZ81" s="14" t="str">
        <f t="shared" si="308"/>
        <v/>
      </c>
      <c r="KA81" s="14" t="str">
        <f t="shared" si="309"/>
        <v/>
      </c>
      <c r="KB81" s="14" t="str">
        <f t="shared" si="310"/>
        <v/>
      </c>
      <c r="KC81" s="14" t="str">
        <f t="shared" si="311"/>
        <v/>
      </c>
      <c r="KD81" s="14" t="str">
        <f t="shared" si="312"/>
        <v/>
      </c>
      <c r="KE81" s="14" t="str">
        <f t="shared" si="313"/>
        <v/>
      </c>
      <c r="KF81" s="14" t="str">
        <f t="shared" si="314"/>
        <v/>
      </c>
      <c r="KG81" s="14" t="str">
        <f t="shared" si="315"/>
        <v/>
      </c>
      <c r="KH81" s="14" t="str">
        <f t="shared" si="316"/>
        <v/>
      </c>
      <c r="KI81" s="14" t="str">
        <f t="shared" si="317"/>
        <v/>
      </c>
      <c r="KJ81" s="14" t="str">
        <f t="shared" si="318"/>
        <v/>
      </c>
      <c r="KK81" s="14" t="str">
        <f t="shared" si="319"/>
        <v/>
      </c>
      <c r="KL81" s="14" t="str">
        <f t="shared" si="320"/>
        <v/>
      </c>
      <c r="KM81" s="14" t="str">
        <f t="shared" si="321"/>
        <v/>
      </c>
      <c r="KN81" s="14" t="str">
        <f t="shared" si="322"/>
        <v/>
      </c>
      <c r="KO81" s="14" t="str">
        <f t="shared" si="323"/>
        <v/>
      </c>
      <c r="KP81" s="14" t="str">
        <f t="shared" si="324"/>
        <v/>
      </c>
      <c r="KQ81" s="14" t="str">
        <f t="shared" si="325"/>
        <v/>
      </c>
      <c r="KR81" s="14" t="str">
        <f t="shared" si="326"/>
        <v/>
      </c>
      <c r="KS81" s="14" t="str">
        <f t="shared" si="327"/>
        <v/>
      </c>
      <c r="KT81" s="14" t="str">
        <f t="shared" si="328"/>
        <v/>
      </c>
      <c r="KU81" s="14" t="str">
        <f t="shared" si="329"/>
        <v/>
      </c>
      <c r="KV81" s="14" t="str">
        <f t="shared" si="330"/>
        <v/>
      </c>
      <c r="KW81" s="14" t="str">
        <f t="shared" si="331"/>
        <v/>
      </c>
      <c r="KX81" s="14" t="str">
        <f t="shared" si="332"/>
        <v/>
      </c>
      <c r="KY81" s="14" t="str">
        <f t="shared" si="333"/>
        <v/>
      </c>
      <c r="KZ81" s="14" t="str">
        <f t="shared" si="334"/>
        <v/>
      </c>
      <c r="LA81" s="14" t="str">
        <f t="shared" si="335"/>
        <v/>
      </c>
      <c r="LB81" s="14" t="str">
        <f t="shared" si="336"/>
        <v/>
      </c>
      <c r="LC81" s="14" t="str">
        <f t="shared" si="337"/>
        <v/>
      </c>
      <c r="LD81" s="14" t="str">
        <f t="shared" si="338"/>
        <v/>
      </c>
      <c r="LE81" s="14" t="str">
        <f t="shared" si="339"/>
        <v/>
      </c>
      <c r="LF81" s="14" t="str">
        <f t="shared" si="340"/>
        <v/>
      </c>
      <c r="LG81" s="14" t="str">
        <f t="shared" si="341"/>
        <v/>
      </c>
      <c r="LH81" s="14" t="str">
        <f t="shared" si="342"/>
        <v/>
      </c>
      <c r="LI81" s="14" t="str">
        <f t="shared" si="343"/>
        <v/>
      </c>
      <c r="LJ81" s="14" t="str">
        <f t="shared" si="344"/>
        <v/>
      </c>
      <c r="LK81" s="14" t="str">
        <f t="shared" si="345"/>
        <v/>
      </c>
      <c r="LL81" s="14" t="str">
        <f t="shared" si="346"/>
        <v/>
      </c>
      <c r="LM81" s="14" t="str">
        <f t="shared" si="347"/>
        <v/>
      </c>
      <c r="LN81" s="14" t="str">
        <f t="shared" si="348"/>
        <v/>
      </c>
      <c r="LO81" s="14" t="str">
        <f t="shared" si="349"/>
        <v/>
      </c>
      <c r="LP81" s="14" t="str">
        <f t="shared" si="350"/>
        <v/>
      </c>
      <c r="LQ81" s="14" t="str">
        <f t="shared" si="351"/>
        <v/>
      </c>
      <c r="LR81" s="14" t="str">
        <f t="shared" si="352"/>
        <v/>
      </c>
      <c r="LS81" s="14" t="str">
        <f t="shared" si="353"/>
        <v/>
      </c>
      <c r="LT81" s="14" t="str">
        <f t="shared" si="354"/>
        <v/>
      </c>
      <c r="LU81" s="14" t="str">
        <f t="shared" si="355"/>
        <v/>
      </c>
      <c r="LV81" s="14" t="str">
        <f t="shared" si="356"/>
        <v/>
      </c>
      <c r="LW81" s="14" t="str">
        <f t="shared" si="357"/>
        <v/>
      </c>
      <c r="LX81" s="14" t="str">
        <f t="shared" si="358"/>
        <v/>
      </c>
      <c r="LY81" s="14" t="str">
        <f t="shared" si="359"/>
        <v/>
      </c>
      <c r="LZ81" s="14" t="str">
        <f t="shared" si="360"/>
        <v/>
      </c>
      <c r="MA81" s="14" t="str">
        <f t="shared" si="361"/>
        <v/>
      </c>
      <c r="MB81" s="14" t="str">
        <f t="shared" si="362"/>
        <v/>
      </c>
      <c r="MC81" s="14" t="str">
        <f t="shared" si="363"/>
        <v/>
      </c>
      <c r="MD81" s="14" t="str">
        <f t="shared" si="364"/>
        <v/>
      </c>
      <c r="ME81" s="14" t="str">
        <f t="shared" si="365"/>
        <v/>
      </c>
      <c r="MF81" s="15"/>
      <c r="MJ81" s="17"/>
      <c r="MK81" s="17"/>
      <c r="ML81" s="52" t="str">
        <f t="shared" si="211"/>
        <v/>
      </c>
      <c r="MN81" s="18" t="s">
        <v>5</v>
      </c>
    </row>
    <row r="82" spans="1:352" s="16" customFormat="1" ht="25.5">
      <c r="A82" s="50">
        <v>73</v>
      </c>
      <c r="B82" s="51" t="str">
        <f t="shared" si="194"/>
        <v/>
      </c>
      <c r="C82" s="73"/>
      <c r="D82" s="76"/>
      <c r="E82" s="76"/>
      <c r="F82" s="76"/>
      <c r="G82" s="29"/>
      <c r="H82" s="28"/>
      <c r="I82" s="29"/>
      <c r="J82" s="29"/>
      <c r="K82" s="46"/>
      <c r="L82" s="29"/>
      <c r="M82" s="46"/>
      <c r="N82" s="46"/>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82"/>
      <c r="FQ82" s="80"/>
      <c r="FR82" s="14" t="str">
        <f t="shared" si="195"/>
        <v/>
      </c>
      <c r="FS82" s="14" t="str">
        <f t="shared" si="196"/>
        <v/>
      </c>
      <c r="FT82" s="14" t="str">
        <f t="shared" si="197"/>
        <v/>
      </c>
      <c r="FU82" s="14" t="str">
        <f t="shared" si="198"/>
        <v/>
      </c>
      <c r="FV82" s="14" t="str">
        <f t="shared" si="199"/>
        <v/>
      </c>
      <c r="FW82" s="14" t="str">
        <f t="shared" si="200"/>
        <v/>
      </c>
      <c r="FX82" s="14" t="str">
        <f t="shared" si="212"/>
        <v/>
      </c>
      <c r="FY82" s="14" t="str">
        <f t="shared" si="201"/>
        <v/>
      </c>
      <c r="FZ82" s="14" t="str">
        <f t="shared" si="202"/>
        <v/>
      </c>
      <c r="GA82" s="14" t="str">
        <f t="shared" si="203"/>
        <v/>
      </c>
      <c r="GB82" s="14" t="str">
        <f t="shared" si="204"/>
        <v/>
      </c>
      <c r="GC82" s="14" t="str">
        <f t="shared" si="205"/>
        <v/>
      </c>
      <c r="GD82" s="14" t="str">
        <f t="shared" si="213"/>
        <v/>
      </c>
      <c r="GE82" s="14" t="str">
        <f t="shared" si="214"/>
        <v/>
      </c>
      <c r="GF82" s="14" t="str">
        <f t="shared" si="206"/>
        <v/>
      </c>
      <c r="GG82" s="14" t="str">
        <f t="shared" si="207"/>
        <v/>
      </c>
      <c r="GH82" s="14" t="str">
        <f t="shared" si="208"/>
        <v/>
      </c>
      <c r="GI82" s="14" t="str">
        <f t="shared" si="209"/>
        <v/>
      </c>
      <c r="GJ82" s="14" t="str">
        <f t="shared" si="210"/>
        <v/>
      </c>
      <c r="GK82" s="14" t="str">
        <f t="shared" si="215"/>
        <v/>
      </c>
      <c r="GL82" s="14" t="str">
        <f t="shared" si="216"/>
        <v/>
      </c>
      <c r="GM82" s="14" t="str">
        <f t="shared" si="217"/>
        <v/>
      </c>
      <c r="GN82" s="14" t="str">
        <f t="shared" si="218"/>
        <v/>
      </c>
      <c r="GO82" s="14" t="str">
        <f t="shared" si="219"/>
        <v/>
      </c>
      <c r="GP82" s="14" t="str">
        <f t="shared" si="220"/>
        <v/>
      </c>
      <c r="GQ82" s="14" t="str">
        <f t="shared" si="221"/>
        <v/>
      </c>
      <c r="GR82" s="14" t="str">
        <f t="shared" si="222"/>
        <v/>
      </c>
      <c r="GS82" s="14" t="str">
        <f t="shared" si="223"/>
        <v/>
      </c>
      <c r="GT82" s="14" t="str">
        <f t="shared" si="224"/>
        <v/>
      </c>
      <c r="GU82" s="14" t="str">
        <f t="shared" si="225"/>
        <v/>
      </c>
      <c r="GV82" s="14" t="str">
        <f t="shared" si="226"/>
        <v/>
      </c>
      <c r="GW82" s="14" t="str">
        <f t="shared" si="227"/>
        <v/>
      </c>
      <c r="GX82" s="14" t="str">
        <f t="shared" si="228"/>
        <v/>
      </c>
      <c r="GY82" s="14" t="str">
        <f t="shared" si="229"/>
        <v/>
      </c>
      <c r="GZ82" s="14" t="str">
        <f t="shared" si="230"/>
        <v/>
      </c>
      <c r="HA82" s="14" t="str">
        <f t="shared" si="231"/>
        <v/>
      </c>
      <c r="HB82" s="14" t="str">
        <f t="shared" si="232"/>
        <v/>
      </c>
      <c r="HC82" s="14" t="str">
        <f t="shared" si="233"/>
        <v/>
      </c>
      <c r="HD82" s="14" t="str">
        <f t="shared" si="234"/>
        <v/>
      </c>
      <c r="HE82" s="14" t="str">
        <f t="shared" si="235"/>
        <v/>
      </c>
      <c r="HF82" s="14" t="str">
        <f t="shared" si="236"/>
        <v/>
      </c>
      <c r="HG82" s="14" t="str">
        <f t="shared" si="237"/>
        <v/>
      </c>
      <c r="HH82" s="14" t="str">
        <f t="shared" si="238"/>
        <v/>
      </c>
      <c r="HI82" s="14" t="str">
        <f t="shared" si="239"/>
        <v/>
      </c>
      <c r="HJ82" s="14" t="str">
        <f t="shared" si="240"/>
        <v/>
      </c>
      <c r="HK82" s="14" t="str">
        <f t="shared" si="241"/>
        <v/>
      </c>
      <c r="HL82" s="14" t="str">
        <f t="shared" si="242"/>
        <v/>
      </c>
      <c r="HM82" s="14" t="str">
        <f t="shared" si="243"/>
        <v/>
      </c>
      <c r="HN82" s="14" t="str">
        <f t="shared" si="244"/>
        <v/>
      </c>
      <c r="HO82" s="14" t="str">
        <f t="shared" si="245"/>
        <v/>
      </c>
      <c r="HP82" s="14" t="str">
        <f t="shared" si="246"/>
        <v/>
      </c>
      <c r="HQ82" s="14" t="str">
        <f t="shared" si="247"/>
        <v/>
      </c>
      <c r="HR82" s="14" t="str">
        <f t="shared" si="248"/>
        <v/>
      </c>
      <c r="HS82" s="14" t="str">
        <f t="shared" si="249"/>
        <v/>
      </c>
      <c r="HT82" s="14" t="str">
        <f t="shared" si="250"/>
        <v/>
      </c>
      <c r="HU82" s="14" t="str">
        <f t="shared" si="251"/>
        <v/>
      </c>
      <c r="HV82" s="14" t="str">
        <f t="shared" si="252"/>
        <v/>
      </c>
      <c r="HW82" s="14" t="str">
        <f t="shared" si="253"/>
        <v/>
      </c>
      <c r="HX82" s="14" t="str">
        <f t="shared" si="254"/>
        <v/>
      </c>
      <c r="HY82" s="14" t="str">
        <f t="shared" si="255"/>
        <v/>
      </c>
      <c r="HZ82" s="14" t="str">
        <f t="shared" si="256"/>
        <v/>
      </c>
      <c r="IA82" s="14" t="str">
        <f t="shared" si="257"/>
        <v/>
      </c>
      <c r="IB82" s="14" t="str">
        <f t="shared" si="258"/>
        <v/>
      </c>
      <c r="IC82" s="14" t="str">
        <f t="shared" si="259"/>
        <v/>
      </c>
      <c r="ID82" s="14" t="str">
        <f t="shared" si="260"/>
        <v/>
      </c>
      <c r="IE82" s="14" t="str">
        <f t="shared" si="261"/>
        <v/>
      </c>
      <c r="IF82" s="14" t="str">
        <f t="shared" si="262"/>
        <v/>
      </c>
      <c r="IG82" s="14" t="str">
        <f t="shared" si="263"/>
        <v/>
      </c>
      <c r="IH82" s="14" t="str">
        <f t="shared" si="264"/>
        <v/>
      </c>
      <c r="II82" s="14" t="str">
        <f t="shared" si="265"/>
        <v/>
      </c>
      <c r="IJ82" s="14" t="str">
        <f t="shared" si="266"/>
        <v/>
      </c>
      <c r="IK82" s="14" t="str">
        <f t="shared" si="267"/>
        <v/>
      </c>
      <c r="IL82" s="14" t="str">
        <f t="shared" si="268"/>
        <v/>
      </c>
      <c r="IM82" s="14" t="str">
        <f t="shared" si="269"/>
        <v/>
      </c>
      <c r="IN82" s="14" t="str">
        <f t="shared" si="270"/>
        <v/>
      </c>
      <c r="IO82" s="14" t="str">
        <f t="shared" si="271"/>
        <v/>
      </c>
      <c r="IP82" s="14" t="str">
        <f t="shared" si="272"/>
        <v/>
      </c>
      <c r="IQ82" s="14" t="str">
        <f t="shared" si="273"/>
        <v/>
      </c>
      <c r="IR82" s="14" t="str">
        <f t="shared" si="274"/>
        <v/>
      </c>
      <c r="IS82" s="14" t="str">
        <f t="shared" si="275"/>
        <v/>
      </c>
      <c r="IT82" s="14" t="str">
        <f t="shared" si="276"/>
        <v/>
      </c>
      <c r="IU82" s="14" t="str">
        <f t="shared" si="277"/>
        <v/>
      </c>
      <c r="IV82" s="14" t="str">
        <f t="shared" si="278"/>
        <v/>
      </c>
      <c r="IW82" s="14" t="str">
        <f t="shared" si="279"/>
        <v/>
      </c>
      <c r="IX82" s="14" t="str">
        <f t="shared" si="280"/>
        <v/>
      </c>
      <c r="IY82" s="14" t="str">
        <f t="shared" si="281"/>
        <v/>
      </c>
      <c r="IZ82" s="14" t="str">
        <f t="shared" si="282"/>
        <v/>
      </c>
      <c r="JA82" s="14" t="str">
        <f t="shared" si="283"/>
        <v/>
      </c>
      <c r="JB82" s="14" t="str">
        <f t="shared" si="284"/>
        <v/>
      </c>
      <c r="JC82" s="14" t="str">
        <f t="shared" si="285"/>
        <v/>
      </c>
      <c r="JD82" s="14" t="str">
        <f t="shared" si="286"/>
        <v/>
      </c>
      <c r="JE82" s="14" t="str">
        <f t="shared" si="287"/>
        <v/>
      </c>
      <c r="JF82" s="14" t="str">
        <f t="shared" si="288"/>
        <v/>
      </c>
      <c r="JG82" s="14" t="str">
        <f t="shared" si="289"/>
        <v/>
      </c>
      <c r="JH82" s="14" t="str">
        <f t="shared" si="290"/>
        <v/>
      </c>
      <c r="JI82" s="14" t="str">
        <f t="shared" si="291"/>
        <v/>
      </c>
      <c r="JJ82" s="14" t="str">
        <f t="shared" si="292"/>
        <v/>
      </c>
      <c r="JK82" s="14" t="str">
        <f t="shared" si="293"/>
        <v/>
      </c>
      <c r="JL82" s="14" t="str">
        <f t="shared" si="294"/>
        <v/>
      </c>
      <c r="JM82" s="14" t="str">
        <f t="shared" si="295"/>
        <v/>
      </c>
      <c r="JN82" s="14" t="str">
        <f t="shared" si="296"/>
        <v/>
      </c>
      <c r="JO82" s="14" t="str">
        <f t="shared" si="297"/>
        <v/>
      </c>
      <c r="JP82" s="14" t="str">
        <f t="shared" si="298"/>
        <v/>
      </c>
      <c r="JQ82" s="14" t="str">
        <f t="shared" si="299"/>
        <v/>
      </c>
      <c r="JR82" s="14" t="str">
        <f t="shared" si="300"/>
        <v/>
      </c>
      <c r="JS82" s="14" t="str">
        <f t="shared" si="301"/>
        <v/>
      </c>
      <c r="JT82" s="14" t="str">
        <f t="shared" si="302"/>
        <v/>
      </c>
      <c r="JU82" s="14" t="str">
        <f t="shared" si="303"/>
        <v/>
      </c>
      <c r="JV82" s="14" t="str">
        <f t="shared" si="304"/>
        <v/>
      </c>
      <c r="JW82" s="14" t="str">
        <f t="shared" si="305"/>
        <v/>
      </c>
      <c r="JX82" s="14" t="str">
        <f t="shared" si="306"/>
        <v/>
      </c>
      <c r="JY82" s="14" t="str">
        <f t="shared" si="307"/>
        <v/>
      </c>
      <c r="JZ82" s="14" t="str">
        <f t="shared" si="308"/>
        <v/>
      </c>
      <c r="KA82" s="14" t="str">
        <f t="shared" si="309"/>
        <v/>
      </c>
      <c r="KB82" s="14" t="str">
        <f t="shared" si="310"/>
        <v/>
      </c>
      <c r="KC82" s="14" t="str">
        <f t="shared" si="311"/>
        <v/>
      </c>
      <c r="KD82" s="14" t="str">
        <f t="shared" si="312"/>
        <v/>
      </c>
      <c r="KE82" s="14" t="str">
        <f t="shared" si="313"/>
        <v/>
      </c>
      <c r="KF82" s="14" t="str">
        <f t="shared" si="314"/>
        <v/>
      </c>
      <c r="KG82" s="14" t="str">
        <f t="shared" si="315"/>
        <v/>
      </c>
      <c r="KH82" s="14" t="str">
        <f t="shared" si="316"/>
        <v/>
      </c>
      <c r="KI82" s="14" t="str">
        <f t="shared" si="317"/>
        <v/>
      </c>
      <c r="KJ82" s="14" t="str">
        <f t="shared" si="318"/>
        <v/>
      </c>
      <c r="KK82" s="14" t="str">
        <f t="shared" si="319"/>
        <v/>
      </c>
      <c r="KL82" s="14" t="str">
        <f t="shared" si="320"/>
        <v/>
      </c>
      <c r="KM82" s="14" t="str">
        <f t="shared" si="321"/>
        <v/>
      </c>
      <c r="KN82" s="14" t="str">
        <f t="shared" si="322"/>
        <v/>
      </c>
      <c r="KO82" s="14" t="str">
        <f t="shared" si="323"/>
        <v/>
      </c>
      <c r="KP82" s="14" t="str">
        <f t="shared" si="324"/>
        <v/>
      </c>
      <c r="KQ82" s="14" t="str">
        <f t="shared" si="325"/>
        <v/>
      </c>
      <c r="KR82" s="14" t="str">
        <f t="shared" si="326"/>
        <v/>
      </c>
      <c r="KS82" s="14" t="str">
        <f t="shared" si="327"/>
        <v/>
      </c>
      <c r="KT82" s="14" t="str">
        <f t="shared" si="328"/>
        <v/>
      </c>
      <c r="KU82" s="14" t="str">
        <f t="shared" si="329"/>
        <v/>
      </c>
      <c r="KV82" s="14" t="str">
        <f t="shared" si="330"/>
        <v/>
      </c>
      <c r="KW82" s="14" t="str">
        <f t="shared" si="331"/>
        <v/>
      </c>
      <c r="KX82" s="14" t="str">
        <f t="shared" si="332"/>
        <v/>
      </c>
      <c r="KY82" s="14" t="str">
        <f t="shared" si="333"/>
        <v/>
      </c>
      <c r="KZ82" s="14" t="str">
        <f t="shared" si="334"/>
        <v/>
      </c>
      <c r="LA82" s="14" t="str">
        <f t="shared" si="335"/>
        <v/>
      </c>
      <c r="LB82" s="14" t="str">
        <f t="shared" si="336"/>
        <v/>
      </c>
      <c r="LC82" s="14" t="str">
        <f t="shared" si="337"/>
        <v/>
      </c>
      <c r="LD82" s="14" t="str">
        <f t="shared" si="338"/>
        <v/>
      </c>
      <c r="LE82" s="14" t="str">
        <f t="shared" si="339"/>
        <v/>
      </c>
      <c r="LF82" s="14" t="str">
        <f t="shared" si="340"/>
        <v/>
      </c>
      <c r="LG82" s="14" t="str">
        <f t="shared" si="341"/>
        <v/>
      </c>
      <c r="LH82" s="14" t="str">
        <f t="shared" si="342"/>
        <v/>
      </c>
      <c r="LI82" s="14" t="str">
        <f t="shared" si="343"/>
        <v/>
      </c>
      <c r="LJ82" s="14" t="str">
        <f t="shared" si="344"/>
        <v/>
      </c>
      <c r="LK82" s="14" t="str">
        <f t="shared" si="345"/>
        <v/>
      </c>
      <c r="LL82" s="14" t="str">
        <f t="shared" si="346"/>
        <v/>
      </c>
      <c r="LM82" s="14" t="str">
        <f t="shared" si="347"/>
        <v/>
      </c>
      <c r="LN82" s="14" t="str">
        <f t="shared" si="348"/>
        <v/>
      </c>
      <c r="LO82" s="14" t="str">
        <f t="shared" si="349"/>
        <v/>
      </c>
      <c r="LP82" s="14" t="str">
        <f t="shared" si="350"/>
        <v/>
      </c>
      <c r="LQ82" s="14" t="str">
        <f t="shared" si="351"/>
        <v/>
      </c>
      <c r="LR82" s="14" t="str">
        <f t="shared" si="352"/>
        <v/>
      </c>
      <c r="LS82" s="14" t="str">
        <f t="shared" si="353"/>
        <v/>
      </c>
      <c r="LT82" s="14" t="str">
        <f t="shared" si="354"/>
        <v/>
      </c>
      <c r="LU82" s="14" t="str">
        <f t="shared" si="355"/>
        <v/>
      </c>
      <c r="LV82" s="14" t="str">
        <f t="shared" si="356"/>
        <v/>
      </c>
      <c r="LW82" s="14" t="str">
        <f t="shared" si="357"/>
        <v/>
      </c>
      <c r="LX82" s="14" t="str">
        <f t="shared" si="358"/>
        <v/>
      </c>
      <c r="LY82" s="14" t="str">
        <f t="shared" si="359"/>
        <v/>
      </c>
      <c r="LZ82" s="14" t="str">
        <f t="shared" si="360"/>
        <v/>
      </c>
      <c r="MA82" s="14" t="str">
        <f t="shared" si="361"/>
        <v/>
      </c>
      <c r="MB82" s="14" t="str">
        <f t="shared" si="362"/>
        <v/>
      </c>
      <c r="MC82" s="14" t="str">
        <f t="shared" si="363"/>
        <v/>
      </c>
      <c r="MD82" s="14" t="str">
        <f t="shared" si="364"/>
        <v/>
      </c>
      <c r="ME82" s="14" t="str">
        <f t="shared" si="365"/>
        <v/>
      </c>
      <c r="MF82" s="15"/>
      <c r="MJ82" s="17"/>
      <c r="MK82" s="17"/>
      <c r="ML82" s="52" t="str">
        <f t="shared" si="211"/>
        <v/>
      </c>
      <c r="MN82" s="18" t="s">
        <v>5</v>
      </c>
    </row>
    <row r="83" spans="1:352" s="16" customFormat="1" ht="25.5">
      <c r="A83" s="50">
        <v>74</v>
      </c>
      <c r="B83" s="51" t="str">
        <f t="shared" si="194"/>
        <v/>
      </c>
      <c r="C83" s="73"/>
      <c r="D83" s="76"/>
      <c r="E83" s="76"/>
      <c r="F83" s="76"/>
      <c r="G83" s="29"/>
      <c r="H83" s="28"/>
      <c r="I83" s="29"/>
      <c r="J83" s="29"/>
      <c r="K83" s="46"/>
      <c r="L83" s="29"/>
      <c r="M83" s="46"/>
      <c r="N83" s="46"/>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82"/>
      <c r="FQ83" s="80"/>
      <c r="FR83" s="14" t="str">
        <f t="shared" si="195"/>
        <v/>
      </c>
      <c r="FS83" s="14" t="str">
        <f t="shared" si="196"/>
        <v/>
      </c>
      <c r="FT83" s="14" t="str">
        <f t="shared" si="197"/>
        <v/>
      </c>
      <c r="FU83" s="14" t="str">
        <f t="shared" si="198"/>
        <v/>
      </c>
      <c r="FV83" s="14" t="str">
        <f t="shared" si="199"/>
        <v/>
      </c>
      <c r="FW83" s="14" t="str">
        <f t="shared" si="200"/>
        <v/>
      </c>
      <c r="FX83" s="14" t="str">
        <f t="shared" si="212"/>
        <v/>
      </c>
      <c r="FY83" s="14" t="str">
        <f t="shared" si="201"/>
        <v/>
      </c>
      <c r="FZ83" s="14" t="str">
        <f t="shared" si="202"/>
        <v/>
      </c>
      <c r="GA83" s="14" t="str">
        <f t="shared" si="203"/>
        <v/>
      </c>
      <c r="GB83" s="14" t="str">
        <f t="shared" si="204"/>
        <v/>
      </c>
      <c r="GC83" s="14" t="str">
        <f t="shared" si="205"/>
        <v/>
      </c>
      <c r="GD83" s="14" t="str">
        <f t="shared" si="213"/>
        <v/>
      </c>
      <c r="GE83" s="14" t="str">
        <f t="shared" si="214"/>
        <v/>
      </c>
      <c r="GF83" s="14" t="str">
        <f t="shared" si="206"/>
        <v/>
      </c>
      <c r="GG83" s="14" t="str">
        <f t="shared" si="207"/>
        <v/>
      </c>
      <c r="GH83" s="14" t="str">
        <f t="shared" si="208"/>
        <v/>
      </c>
      <c r="GI83" s="14" t="str">
        <f t="shared" si="209"/>
        <v/>
      </c>
      <c r="GJ83" s="14" t="str">
        <f t="shared" si="210"/>
        <v/>
      </c>
      <c r="GK83" s="14" t="str">
        <f t="shared" si="215"/>
        <v/>
      </c>
      <c r="GL83" s="14" t="str">
        <f t="shared" si="216"/>
        <v/>
      </c>
      <c r="GM83" s="14" t="str">
        <f t="shared" si="217"/>
        <v/>
      </c>
      <c r="GN83" s="14" t="str">
        <f t="shared" si="218"/>
        <v/>
      </c>
      <c r="GO83" s="14" t="str">
        <f t="shared" si="219"/>
        <v/>
      </c>
      <c r="GP83" s="14" t="str">
        <f t="shared" si="220"/>
        <v/>
      </c>
      <c r="GQ83" s="14" t="str">
        <f t="shared" si="221"/>
        <v/>
      </c>
      <c r="GR83" s="14" t="str">
        <f t="shared" si="222"/>
        <v/>
      </c>
      <c r="GS83" s="14" t="str">
        <f t="shared" si="223"/>
        <v/>
      </c>
      <c r="GT83" s="14" t="str">
        <f t="shared" si="224"/>
        <v/>
      </c>
      <c r="GU83" s="14" t="str">
        <f t="shared" si="225"/>
        <v/>
      </c>
      <c r="GV83" s="14" t="str">
        <f t="shared" si="226"/>
        <v/>
      </c>
      <c r="GW83" s="14" t="str">
        <f t="shared" si="227"/>
        <v/>
      </c>
      <c r="GX83" s="14" t="str">
        <f t="shared" si="228"/>
        <v/>
      </c>
      <c r="GY83" s="14" t="str">
        <f t="shared" si="229"/>
        <v/>
      </c>
      <c r="GZ83" s="14" t="str">
        <f t="shared" si="230"/>
        <v/>
      </c>
      <c r="HA83" s="14" t="str">
        <f t="shared" si="231"/>
        <v/>
      </c>
      <c r="HB83" s="14" t="str">
        <f t="shared" si="232"/>
        <v/>
      </c>
      <c r="HC83" s="14" t="str">
        <f t="shared" si="233"/>
        <v/>
      </c>
      <c r="HD83" s="14" t="str">
        <f t="shared" si="234"/>
        <v/>
      </c>
      <c r="HE83" s="14" t="str">
        <f t="shared" si="235"/>
        <v/>
      </c>
      <c r="HF83" s="14" t="str">
        <f t="shared" si="236"/>
        <v/>
      </c>
      <c r="HG83" s="14" t="str">
        <f t="shared" si="237"/>
        <v/>
      </c>
      <c r="HH83" s="14" t="str">
        <f t="shared" si="238"/>
        <v/>
      </c>
      <c r="HI83" s="14" t="str">
        <f t="shared" si="239"/>
        <v/>
      </c>
      <c r="HJ83" s="14" t="str">
        <f t="shared" si="240"/>
        <v/>
      </c>
      <c r="HK83" s="14" t="str">
        <f t="shared" si="241"/>
        <v/>
      </c>
      <c r="HL83" s="14" t="str">
        <f t="shared" si="242"/>
        <v/>
      </c>
      <c r="HM83" s="14" t="str">
        <f t="shared" si="243"/>
        <v/>
      </c>
      <c r="HN83" s="14" t="str">
        <f t="shared" si="244"/>
        <v/>
      </c>
      <c r="HO83" s="14" t="str">
        <f t="shared" si="245"/>
        <v/>
      </c>
      <c r="HP83" s="14" t="str">
        <f t="shared" si="246"/>
        <v/>
      </c>
      <c r="HQ83" s="14" t="str">
        <f t="shared" si="247"/>
        <v/>
      </c>
      <c r="HR83" s="14" t="str">
        <f t="shared" si="248"/>
        <v/>
      </c>
      <c r="HS83" s="14" t="str">
        <f t="shared" si="249"/>
        <v/>
      </c>
      <c r="HT83" s="14" t="str">
        <f t="shared" si="250"/>
        <v/>
      </c>
      <c r="HU83" s="14" t="str">
        <f t="shared" si="251"/>
        <v/>
      </c>
      <c r="HV83" s="14" t="str">
        <f t="shared" si="252"/>
        <v/>
      </c>
      <c r="HW83" s="14" t="str">
        <f t="shared" si="253"/>
        <v/>
      </c>
      <c r="HX83" s="14" t="str">
        <f t="shared" si="254"/>
        <v/>
      </c>
      <c r="HY83" s="14" t="str">
        <f t="shared" si="255"/>
        <v/>
      </c>
      <c r="HZ83" s="14" t="str">
        <f t="shared" si="256"/>
        <v/>
      </c>
      <c r="IA83" s="14" t="str">
        <f t="shared" si="257"/>
        <v/>
      </c>
      <c r="IB83" s="14" t="str">
        <f t="shared" si="258"/>
        <v/>
      </c>
      <c r="IC83" s="14" t="str">
        <f t="shared" si="259"/>
        <v/>
      </c>
      <c r="ID83" s="14" t="str">
        <f t="shared" si="260"/>
        <v/>
      </c>
      <c r="IE83" s="14" t="str">
        <f t="shared" si="261"/>
        <v/>
      </c>
      <c r="IF83" s="14" t="str">
        <f t="shared" si="262"/>
        <v/>
      </c>
      <c r="IG83" s="14" t="str">
        <f t="shared" si="263"/>
        <v/>
      </c>
      <c r="IH83" s="14" t="str">
        <f t="shared" si="264"/>
        <v/>
      </c>
      <c r="II83" s="14" t="str">
        <f t="shared" si="265"/>
        <v/>
      </c>
      <c r="IJ83" s="14" t="str">
        <f t="shared" si="266"/>
        <v/>
      </c>
      <c r="IK83" s="14" t="str">
        <f t="shared" si="267"/>
        <v/>
      </c>
      <c r="IL83" s="14" t="str">
        <f t="shared" si="268"/>
        <v/>
      </c>
      <c r="IM83" s="14" t="str">
        <f t="shared" si="269"/>
        <v/>
      </c>
      <c r="IN83" s="14" t="str">
        <f t="shared" si="270"/>
        <v/>
      </c>
      <c r="IO83" s="14" t="str">
        <f t="shared" si="271"/>
        <v/>
      </c>
      <c r="IP83" s="14" t="str">
        <f t="shared" si="272"/>
        <v/>
      </c>
      <c r="IQ83" s="14" t="str">
        <f t="shared" si="273"/>
        <v/>
      </c>
      <c r="IR83" s="14" t="str">
        <f t="shared" si="274"/>
        <v/>
      </c>
      <c r="IS83" s="14" t="str">
        <f t="shared" si="275"/>
        <v/>
      </c>
      <c r="IT83" s="14" t="str">
        <f t="shared" si="276"/>
        <v/>
      </c>
      <c r="IU83" s="14" t="str">
        <f t="shared" si="277"/>
        <v/>
      </c>
      <c r="IV83" s="14" t="str">
        <f t="shared" si="278"/>
        <v/>
      </c>
      <c r="IW83" s="14" t="str">
        <f t="shared" si="279"/>
        <v/>
      </c>
      <c r="IX83" s="14" t="str">
        <f t="shared" si="280"/>
        <v/>
      </c>
      <c r="IY83" s="14" t="str">
        <f t="shared" si="281"/>
        <v/>
      </c>
      <c r="IZ83" s="14" t="str">
        <f t="shared" si="282"/>
        <v/>
      </c>
      <c r="JA83" s="14" t="str">
        <f t="shared" si="283"/>
        <v/>
      </c>
      <c r="JB83" s="14" t="str">
        <f t="shared" si="284"/>
        <v/>
      </c>
      <c r="JC83" s="14" t="str">
        <f t="shared" si="285"/>
        <v/>
      </c>
      <c r="JD83" s="14" t="str">
        <f t="shared" si="286"/>
        <v/>
      </c>
      <c r="JE83" s="14" t="str">
        <f t="shared" si="287"/>
        <v/>
      </c>
      <c r="JF83" s="14" t="str">
        <f t="shared" si="288"/>
        <v/>
      </c>
      <c r="JG83" s="14" t="str">
        <f t="shared" si="289"/>
        <v/>
      </c>
      <c r="JH83" s="14" t="str">
        <f t="shared" si="290"/>
        <v/>
      </c>
      <c r="JI83" s="14" t="str">
        <f t="shared" si="291"/>
        <v/>
      </c>
      <c r="JJ83" s="14" t="str">
        <f t="shared" si="292"/>
        <v/>
      </c>
      <c r="JK83" s="14" t="str">
        <f t="shared" si="293"/>
        <v/>
      </c>
      <c r="JL83" s="14" t="str">
        <f t="shared" si="294"/>
        <v/>
      </c>
      <c r="JM83" s="14" t="str">
        <f t="shared" si="295"/>
        <v/>
      </c>
      <c r="JN83" s="14" t="str">
        <f t="shared" si="296"/>
        <v/>
      </c>
      <c r="JO83" s="14" t="str">
        <f t="shared" si="297"/>
        <v/>
      </c>
      <c r="JP83" s="14" t="str">
        <f t="shared" si="298"/>
        <v/>
      </c>
      <c r="JQ83" s="14" t="str">
        <f t="shared" si="299"/>
        <v/>
      </c>
      <c r="JR83" s="14" t="str">
        <f t="shared" si="300"/>
        <v/>
      </c>
      <c r="JS83" s="14" t="str">
        <f t="shared" si="301"/>
        <v/>
      </c>
      <c r="JT83" s="14" t="str">
        <f t="shared" si="302"/>
        <v/>
      </c>
      <c r="JU83" s="14" t="str">
        <f t="shared" si="303"/>
        <v/>
      </c>
      <c r="JV83" s="14" t="str">
        <f t="shared" si="304"/>
        <v/>
      </c>
      <c r="JW83" s="14" t="str">
        <f t="shared" si="305"/>
        <v/>
      </c>
      <c r="JX83" s="14" t="str">
        <f t="shared" si="306"/>
        <v/>
      </c>
      <c r="JY83" s="14" t="str">
        <f t="shared" si="307"/>
        <v/>
      </c>
      <c r="JZ83" s="14" t="str">
        <f t="shared" si="308"/>
        <v/>
      </c>
      <c r="KA83" s="14" t="str">
        <f t="shared" si="309"/>
        <v/>
      </c>
      <c r="KB83" s="14" t="str">
        <f t="shared" si="310"/>
        <v/>
      </c>
      <c r="KC83" s="14" t="str">
        <f t="shared" si="311"/>
        <v/>
      </c>
      <c r="KD83" s="14" t="str">
        <f t="shared" si="312"/>
        <v/>
      </c>
      <c r="KE83" s="14" t="str">
        <f t="shared" si="313"/>
        <v/>
      </c>
      <c r="KF83" s="14" t="str">
        <f t="shared" si="314"/>
        <v/>
      </c>
      <c r="KG83" s="14" t="str">
        <f t="shared" si="315"/>
        <v/>
      </c>
      <c r="KH83" s="14" t="str">
        <f t="shared" si="316"/>
        <v/>
      </c>
      <c r="KI83" s="14" t="str">
        <f t="shared" si="317"/>
        <v/>
      </c>
      <c r="KJ83" s="14" t="str">
        <f t="shared" si="318"/>
        <v/>
      </c>
      <c r="KK83" s="14" t="str">
        <f t="shared" si="319"/>
        <v/>
      </c>
      <c r="KL83" s="14" t="str">
        <f t="shared" si="320"/>
        <v/>
      </c>
      <c r="KM83" s="14" t="str">
        <f t="shared" si="321"/>
        <v/>
      </c>
      <c r="KN83" s="14" t="str">
        <f t="shared" si="322"/>
        <v/>
      </c>
      <c r="KO83" s="14" t="str">
        <f t="shared" si="323"/>
        <v/>
      </c>
      <c r="KP83" s="14" t="str">
        <f t="shared" si="324"/>
        <v/>
      </c>
      <c r="KQ83" s="14" t="str">
        <f t="shared" si="325"/>
        <v/>
      </c>
      <c r="KR83" s="14" t="str">
        <f t="shared" si="326"/>
        <v/>
      </c>
      <c r="KS83" s="14" t="str">
        <f t="shared" si="327"/>
        <v/>
      </c>
      <c r="KT83" s="14" t="str">
        <f t="shared" si="328"/>
        <v/>
      </c>
      <c r="KU83" s="14" t="str">
        <f t="shared" si="329"/>
        <v/>
      </c>
      <c r="KV83" s="14" t="str">
        <f t="shared" si="330"/>
        <v/>
      </c>
      <c r="KW83" s="14" t="str">
        <f t="shared" si="331"/>
        <v/>
      </c>
      <c r="KX83" s="14" t="str">
        <f t="shared" si="332"/>
        <v/>
      </c>
      <c r="KY83" s="14" t="str">
        <f t="shared" si="333"/>
        <v/>
      </c>
      <c r="KZ83" s="14" t="str">
        <f t="shared" si="334"/>
        <v/>
      </c>
      <c r="LA83" s="14" t="str">
        <f t="shared" si="335"/>
        <v/>
      </c>
      <c r="LB83" s="14" t="str">
        <f t="shared" si="336"/>
        <v/>
      </c>
      <c r="LC83" s="14" t="str">
        <f t="shared" si="337"/>
        <v/>
      </c>
      <c r="LD83" s="14" t="str">
        <f t="shared" si="338"/>
        <v/>
      </c>
      <c r="LE83" s="14" t="str">
        <f t="shared" si="339"/>
        <v/>
      </c>
      <c r="LF83" s="14" t="str">
        <f t="shared" si="340"/>
        <v/>
      </c>
      <c r="LG83" s="14" t="str">
        <f t="shared" si="341"/>
        <v/>
      </c>
      <c r="LH83" s="14" t="str">
        <f t="shared" si="342"/>
        <v/>
      </c>
      <c r="LI83" s="14" t="str">
        <f t="shared" si="343"/>
        <v/>
      </c>
      <c r="LJ83" s="14" t="str">
        <f t="shared" si="344"/>
        <v/>
      </c>
      <c r="LK83" s="14" t="str">
        <f t="shared" si="345"/>
        <v/>
      </c>
      <c r="LL83" s="14" t="str">
        <f t="shared" si="346"/>
        <v/>
      </c>
      <c r="LM83" s="14" t="str">
        <f t="shared" si="347"/>
        <v/>
      </c>
      <c r="LN83" s="14" t="str">
        <f t="shared" si="348"/>
        <v/>
      </c>
      <c r="LO83" s="14" t="str">
        <f t="shared" si="349"/>
        <v/>
      </c>
      <c r="LP83" s="14" t="str">
        <f t="shared" si="350"/>
        <v/>
      </c>
      <c r="LQ83" s="14" t="str">
        <f t="shared" si="351"/>
        <v/>
      </c>
      <c r="LR83" s="14" t="str">
        <f t="shared" si="352"/>
        <v/>
      </c>
      <c r="LS83" s="14" t="str">
        <f t="shared" si="353"/>
        <v/>
      </c>
      <c r="LT83" s="14" t="str">
        <f t="shared" si="354"/>
        <v/>
      </c>
      <c r="LU83" s="14" t="str">
        <f t="shared" si="355"/>
        <v/>
      </c>
      <c r="LV83" s="14" t="str">
        <f t="shared" si="356"/>
        <v/>
      </c>
      <c r="LW83" s="14" t="str">
        <f t="shared" si="357"/>
        <v/>
      </c>
      <c r="LX83" s="14" t="str">
        <f t="shared" si="358"/>
        <v/>
      </c>
      <c r="LY83" s="14" t="str">
        <f t="shared" si="359"/>
        <v/>
      </c>
      <c r="LZ83" s="14" t="str">
        <f t="shared" si="360"/>
        <v/>
      </c>
      <c r="MA83" s="14" t="str">
        <f t="shared" si="361"/>
        <v/>
      </c>
      <c r="MB83" s="14" t="str">
        <f t="shared" si="362"/>
        <v/>
      </c>
      <c r="MC83" s="14" t="str">
        <f t="shared" si="363"/>
        <v/>
      </c>
      <c r="MD83" s="14" t="str">
        <f t="shared" si="364"/>
        <v/>
      </c>
      <c r="ME83" s="14" t="str">
        <f t="shared" si="365"/>
        <v/>
      </c>
      <c r="MF83" s="15"/>
      <c r="MJ83" s="17"/>
      <c r="MK83" s="17"/>
      <c r="ML83" s="52" t="str">
        <f t="shared" si="211"/>
        <v/>
      </c>
      <c r="MN83" s="18" t="s">
        <v>5</v>
      </c>
    </row>
    <row r="84" spans="1:352" s="16" customFormat="1" ht="25.5">
      <c r="A84" s="50">
        <v>75</v>
      </c>
      <c r="B84" s="51" t="str">
        <f t="shared" si="194"/>
        <v/>
      </c>
      <c r="C84" s="73"/>
      <c r="D84" s="76"/>
      <c r="E84" s="76"/>
      <c r="F84" s="76"/>
      <c r="G84" s="29"/>
      <c r="H84" s="28"/>
      <c r="I84" s="29"/>
      <c r="J84" s="29"/>
      <c r="K84" s="46"/>
      <c r="L84" s="29"/>
      <c r="M84" s="46"/>
      <c r="N84" s="46"/>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c r="EO84" s="28"/>
      <c r="EP84" s="28"/>
      <c r="EQ84" s="28"/>
      <c r="ER84" s="28"/>
      <c r="ES84" s="28"/>
      <c r="ET84" s="28"/>
      <c r="EU84" s="28"/>
      <c r="EV84" s="28"/>
      <c r="EW84" s="28"/>
      <c r="EX84" s="28"/>
      <c r="EY84" s="28"/>
      <c r="EZ84" s="28"/>
      <c r="FA84" s="28"/>
      <c r="FB84" s="28"/>
      <c r="FC84" s="28"/>
      <c r="FD84" s="28"/>
      <c r="FE84" s="28"/>
      <c r="FF84" s="28"/>
      <c r="FG84" s="28"/>
      <c r="FH84" s="28"/>
      <c r="FI84" s="28"/>
      <c r="FJ84" s="28"/>
      <c r="FK84" s="28"/>
      <c r="FL84" s="28"/>
      <c r="FM84" s="28"/>
      <c r="FN84" s="28"/>
      <c r="FO84" s="28"/>
      <c r="FP84" s="82"/>
      <c r="FQ84" s="80"/>
      <c r="FR84" s="14" t="str">
        <f t="shared" si="195"/>
        <v/>
      </c>
      <c r="FS84" s="14" t="str">
        <f t="shared" si="196"/>
        <v/>
      </c>
      <c r="FT84" s="14" t="str">
        <f t="shared" si="197"/>
        <v/>
      </c>
      <c r="FU84" s="14" t="str">
        <f t="shared" si="198"/>
        <v/>
      </c>
      <c r="FV84" s="14" t="str">
        <f t="shared" si="199"/>
        <v/>
      </c>
      <c r="FW84" s="14" t="str">
        <f t="shared" si="200"/>
        <v/>
      </c>
      <c r="FX84" s="14" t="str">
        <f t="shared" si="212"/>
        <v/>
      </c>
      <c r="FY84" s="14" t="str">
        <f t="shared" si="201"/>
        <v/>
      </c>
      <c r="FZ84" s="14" t="str">
        <f t="shared" si="202"/>
        <v/>
      </c>
      <c r="GA84" s="14" t="str">
        <f t="shared" si="203"/>
        <v/>
      </c>
      <c r="GB84" s="14" t="str">
        <f t="shared" si="204"/>
        <v/>
      </c>
      <c r="GC84" s="14" t="str">
        <f t="shared" si="205"/>
        <v/>
      </c>
      <c r="GD84" s="14" t="str">
        <f t="shared" si="213"/>
        <v/>
      </c>
      <c r="GE84" s="14" t="str">
        <f t="shared" si="214"/>
        <v/>
      </c>
      <c r="GF84" s="14" t="str">
        <f t="shared" si="206"/>
        <v/>
      </c>
      <c r="GG84" s="14" t="str">
        <f t="shared" si="207"/>
        <v/>
      </c>
      <c r="GH84" s="14" t="str">
        <f t="shared" si="208"/>
        <v/>
      </c>
      <c r="GI84" s="14" t="str">
        <f t="shared" si="209"/>
        <v/>
      </c>
      <c r="GJ84" s="14" t="str">
        <f t="shared" si="210"/>
        <v/>
      </c>
      <c r="GK84" s="14" t="str">
        <f t="shared" si="215"/>
        <v/>
      </c>
      <c r="GL84" s="14" t="str">
        <f t="shared" si="216"/>
        <v/>
      </c>
      <c r="GM84" s="14" t="str">
        <f t="shared" si="217"/>
        <v/>
      </c>
      <c r="GN84" s="14" t="str">
        <f t="shared" si="218"/>
        <v/>
      </c>
      <c r="GO84" s="14" t="str">
        <f t="shared" si="219"/>
        <v/>
      </c>
      <c r="GP84" s="14" t="str">
        <f t="shared" si="220"/>
        <v/>
      </c>
      <c r="GQ84" s="14" t="str">
        <f t="shared" si="221"/>
        <v/>
      </c>
      <c r="GR84" s="14" t="str">
        <f t="shared" si="222"/>
        <v/>
      </c>
      <c r="GS84" s="14" t="str">
        <f t="shared" si="223"/>
        <v/>
      </c>
      <c r="GT84" s="14" t="str">
        <f t="shared" si="224"/>
        <v/>
      </c>
      <c r="GU84" s="14" t="str">
        <f t="shared" si="225"/>
        <v/>
      </c>
      <c r="GV84" s="14" t="str">
        <f t="shared" si="226"/>
        <v/>
      </c>
      <c r="GW84" s="14" t="str">
        <f t="shared" si="227"/>
        <v/>
      </c>
      <c r="GX84" s="14" t="str">
        <f t="shared" si="228"/>
        <v/>
      </c>
      <c r="GY84" s="14" t="str">
        <f t="shared" si="229"/>
        <v/>
      </c>
      <c r="GZ84" s="14" t="str">
        <f t="shared" si="230"/>
        <v/>
      </c>
      <c r="HA84" s="14" t="str">
        <f t="shared" si="231"/>
        <v/>
      </c>
      <c r="HB84" s="14" t="str">
        <f t="shared" si="232"/>
        <v/>
      </c>
      <c r="HC84" s="14" t="str">
        <f t="shared" si="233"/>
        <v/>
      </c>
      <c r="HD84" s="14" t="str">
        <f t="shared" si="234"/>
        <v/>
      </c>
      <c r="HE84" s="14" t="str">
        <f t="shared" si="235"/>
        <v/>
      </c>
      <c r="HF84" s="14" t="str">
        <f t="shared" si="236"/>
        <v/>
      </c>
      <c r="HG84" s="14" t="str">
        <f t="shared" si="237"/>
        <v/>
      </c>
      <c r="HH84" s="14" t="str">
        <f t="shared" si="238"/>
        <v/>
      </c>
      <c r="HI84" s="14" t="str">
        <f t="shared" si="239"/>
        <v/>
      </c>
      <c r="HJ84" s="14" t="str">
        <f t="shared" si="240"/>
        <v/>
      </c>
      <c r="HK84" s="14" t="str">
        <f t="shared" si="241"/>
        <v/>
      </c>
      <c r="HL84" s="14" t="str">
        <f t="shared" si="242"/>
        <v/>
      </c>
      <c r="HM84" s="14" t="str">
        <f t="shared" si="243"/>
        <v/>
      </c>
      <c r="HN84" s="14" t="str">
        <f t="shared" si="244"/>
        <v/>
      </c>
      <c r="HO84" s="14" t="str">
        <f t="shared" si="245"/>
        <v/>
      </c>
      <c r="HP84" s="14" t="str">
        <f t="shared" si="246"/>
        <v/>
      </c>
      <c r="HQ84" s="14" t="str">
        <f t="shared" si="247"/>
        <v/>
      </c>
      <c r="HR84" s="14" t="str">
        <f t="shared" si="248"/>
        <v/>
      </c>
      <c r="HS84" s="14" t="str">
        <f t="shared" si="249"/>
        <v/>
      </c>
      <c r="HT84" s="14" t="str">
        <f t="shared" si="250"/>
        <v/>
      </c>
      <c r="HU84" s="14" t="str">
        <f t="shared" si="251"/>
        <v/>
      </c>
      <c r="HV84" s="14" t="str">
        <f t="shared" si="252"/>
        <v/>
      </c>
      <c r="HW84" s="14" t="str">
        <f t="shared" si="253"/>
        <v/>
      </c>
      <c r="HX84" s="14" t="str">
        <f t="shared" si="254"/>
        <v/>
      </c>
      <c r="HY84" s="14" t="str">
        <f t="shared" si="255"/>
        <v/>
      </c>
      <c r="HZ84" s="14" t="str">
        <f t="shared" si="256"/>
        <v/>
      </c>
      <c r="IA84" s="14" t="str">
        <f t="shared" si="257"/>
        <v/>
      </c>
      <c r="IB84" s="14" t="str">
        <f t="shared" si="258"/>
        <v/>
      </c>
      <c r="IC84" s="14" t="str">
        <f t="shared" si="259"/>
        <v/>
      </c>
      <c r="ID84" s="14" t="str">
        <f t="shared" si="260"/>
        <v/>
      </c>
      <c r="IE84" s="14" t="str">
        <f t="shared" si="261"/>
        <v/>
      </c>
      <c r="IF84" s="14" t="str">
        <f t="shared" si="262"/>
        <v/>
      </c>
      <c r="IG84" s="14" t="str">
        <f t="shared" si="263"/>
        <v/>
      </c>
      <c r="IH84" s="14" t="str">
        <f t="shared" si="264"/>
        <v/>
      </c>
      <c r="II84" s="14" t="str">
        <f t="shared" si="265"/>
        <v/>
      </c>
      <c r="IJ84" s="14" t="str">
        <f t="shared" si="266"/>
        <v/>
      </c>
      <c r="IK84" s="14" t="str">
        <f t="shared" si="267"/>
        <v/>
      </c>
      <c r="IL84" s="14" t="str">
        <f t="shared" si="268"/>
        <v/>
      </c>
      <c r="IM84" s="14" t="str">
        <f t="shared" si="269"/>
        <v/>
      </c>
      <c r="IN84" s="14" t="str">
        <f t="shared" si="270"/>
        <v/>
      </c>
      <c r="IO84" s="14" t="str">
        <f t="shared" si="271"/>
        <v/>
      </c>
      <c r="IP84" s="14" t="str">
        <f t="shared" si="272"/>
        <v/>
      </c>
      <c r="IQ84" s="14" t="str">
        <f t="shared" si="273"/>
        <v/>
      </c>
      <c r="IR84" s="14" t="str">
        <f t="shared" si="274"/>
        <v/>
      </c>
      <c r="IS84" s="14" t="str">
        <f t="shared" si="275"/>
        <v/>
      </c>
      <c r="IT84" s="14" t="str">
        <f t="shared" si="276"/>
        <v/>
      </c>
      <c r="IU84" s="14" t="str">
        <f t="shared" si="277"/>
        <v/>
      </c>
      <c r="IV84" s="14" t="str">
        <f t="shared" si="278"/>
        <v/>
      </c>
      <c r="IW84" s="14" t="str">
        <f t="shared" si="279"/>
        <v/>
      </c>
      <c r="IX84" s="14" t="str">
        <f t="shared" si="280"/>
        <v/>
      </c>
      <c r="IY84" s="14" t="str">
        <f t="shared" si="281"/>
        <v/>
      </c>
      <c r="IZ84" s="14" t="str">
        <f t="shared" si="282"/>
        <v/>
      </c>
      <c r="JA84" s="14" t="str">
        <f t="shared" si="283"/>
        <v/>
      </c>
      <c r="JB84" s="14" t="str">
        <f t="shared" si="284"/>
        <v/>
      </c>
      <c r="JC84" s="14" t="str">
        <f t="shared" si="285"/>
        <v/>
      </c>
      <c r="JD84" s="14" t="str">
        <f t="shared" si="286"/>
        <v/>
      </c>
      <c r="JE84" s="14" t="str">
        <f t="shared" si="287"/>
        <v/>
      </c>
      <c r="JF84" s="14" t="str">
        <f t="shared" si="288"/>
        <v/>
      </c>
      <c r="JG84" s="14" t="str">
        <f t="shared" si="289"/>
        <v/>
      </c>
      <c r="JH84" s="14" t="str">
        <f t="shared" si="290"/>
        <v/>
      </c>
      <c r="JI84" s="14" t="str">
        <f t="shared" si="291"/>
        <v/>
      </c>
      <c r="JJ84" s="14" t="str">
        <f t="shared" si="292"/>
        <v/>
      </c>
      <c r="JK84" s="14" t="str">
        <f t="shared" si="293"/>
        <v/>
      </c>
      <c r="JL84" s="14" t="str">
        <f t="shared" si="294"/>
        <v/>
      </c>
      <c r="JM84" s="14" t="str">
        <f t="shared" si="295"/>
        <v/>
      </c>
      <c r="JN84" s="14" t="str">
        <f t="shared" si="296"/>
        <v/>
      </c>
      <c r="JO84" s="14" t="str">
        <f t="shared" si="297"/>
        <v/>
      </c>
      <c r="JP84" s="14" t="str">
        <f t="shared" si="298"/>
        <v/>
      </c>
      <c r="JQ84" s="14" t="str">
        <f t="shared" si="299"/>
        <v/>
      </c>
      <c r="JR84" s="14" t="str">
        <f t="shared" si="300"/>
        <v/>
      </c>
      <c r="JS84" s="14" t="str">
        <f t="shared" si="301"/>
        <v/>
      </c>
      <c r="JT84" s="14" t="str">
        <f t="shared" si="302"/>
        <v/>
      </c>
      <c r="JU84" s="14" t="str">
        <f t="shared" si="303"/>
        <v/>
      </c>
      <c r="JV84" s="14" t="str">
        <f t="shared" si="304"/>
        <v/>
      </c>
      <c r="JW84" s="14" t="str">
        <f t="shared" si="305"/>
        <v/>
      </c>
      <c r="JX84" s="14" t="str">
        <f t="shared" si="306"/>
        <v/>
      </c>
      <c r="JY84" s="14" t="str">
        <f t="shared" si="307"/>
        <v/>
      </c>
      <c r="JZ84" s="14" t="str">
        <f t="shared" si="308"/>
        <v/>
      </c>
      <c r="KA84" s="14" t="str">
        <f t="shared" si="309"/>
        <v/>
      </c>
      <c r="KB84" s="14" t="str">
        <f t="shared" si="310"/>
        <v/>
      </c>
      <c r="KC84" s="14" t="str">
        <f t="shared" si="311"/>
        <v/>
      </c>
      <c r="KD84" s="14" t="str">
        <f t="shared" si="312"/>
        <v/>
      </c>
      <c r="KE84" s="14" t="str">
        <f t="shared" si="313"/>
        <v/>
      </c>
      <c r="KF84" s="14" t="str">
        <f t="shared" si="314"/>
        <v/>
      </c>
      <c r="KG84" s="14" t="str">
        <f t="shared" si="315"/>
        <v/>
      </c>
      <c r="KH84" s="14" t="str">
        <f t="shared" si="316"/>
        <v/>
      </c>
      <c r="KI84" s="14" t="str">
        <f t="shared" si="317"/>
        <v/>
      </c>
      <c r="KJ84" s="14" t="str">
        <f t="shared" si="318"/>
        <v/>
      </c>
      <c r="KK84" s="14" t="str">
        <f t="shared" si="319"/>
        <v/>
      </c>
      <c r="KL84" s="14" t="str">
        <f t="shared" si="320"/>
        <v/>
      </c>
      <c r="KM84" s="14" t="str">
        <f t="shared" si="321"/>
        <v/>
      </c>
      <c r="KN84" s="14" t="str">
        <f t="shared" si="322"/>
        <v/>
      </c>
      <c r="KO84" s="14" t="str">
        <f t="shared" si="323"/>
        <v/>
      </c>
      <c r="KP84" s="14" t="str">
        <f t="shared" si="324"/>
        <v/>
      </c>
      <c r="KQ84" s="14" t="str">
        <f t="shared" si="325"/>
        <v/>
      </c>
      <c r="KR84" s="14" t="str">
        <f t="shared" si="326"/>
        <v/>
      </c>
      <c r="KS84" s="14" t="str">
        <f t="shared" si="327"/>
        <v/>
      </c>
      <c r="KT84" s="14" t="str">
        <f t="shared" si="328"/>
        <v/>
      </c>
      <c r="KU84" s="14" t="str">
        <f t="shared" si="329"/>
        <v/>
      </c>
      <c r="KV84" s="14" t="str">
        <f t="shared" si="330"/>
        <v/>
      </c>
      <c r="KW84" s="14" t="str">
        <f t="shared" si="331"/>
        <v/>
      </c>
      <c r="KX84" s="14" t="str">
        <f t="shared" si="332"/>
        <v/>
      </c>
      <c r="KY84" s="14" t="str">
        <f t="shared" si="333"/>
        <v/>
      </c>
      <c r="KZ84" s="14" t="str">
        <f t="shared" si="334"/>
        <v/>
      </c>
      <c r="LA84" s="14" t="str">
        <f t="shared" si="335"/>
        <v/>
      </c>
      <c r="LB84" s="14" t="str">
        <f t="shared" si="336"/>
        <v/>
      </c>
      <c r="LC84" s="14" t="str">
        <f t="shared" si="337"/>
        <v/>
      </c>
      <c r="LD84" s="14" t="str">
        <f t="shared" si="338"/>
        <v/>
      </c>
      <c r="LE84" s="14" t="str">
        <f t="shared" si="339"/>
        <v/>
      </c>
      <c r="LF84" s="14" t="str">
        <f t="shared" si="340"/>
        <v/>
      </c>
      <c r="LG84" s="14" t="str">
        <f t="shared" si="341"/>
        <v/>
      </c>
      <c r="LH84" s="14" t="str">
        <f t="shared" si="342"/>
        <v/>
      </c>
      <c r="LI84" s="14" t="str">
        <f t="shared" si="343"/>
        <v/>
      </c>
      <c r="LJ84" s="14" t="str">
        <f t="shared" si="344"/>
        <v/>
      </c>
      <c r="LK84" s="14" t="str">
        <f t="shared" si="345"/>
        <v/>
      </c>
      <c r="LL84" s="14" t="str">
        <f t="shared" si="346"/>
        <v/>
      </c>
      <c r="LM84" s="14" t="str">
        <f t="shared" si="347"/>
        <v/>
      </c>
      <c r="LN84" s="14" t="str">
        <f t="shared" si="348"/>
        <v/>
      </c>
      <c r="LO84" s="14" t="str">
        <f t="shared" si="349"/>
        <v/>
      </c>
      <c r="LP84" s="14" t="str">
        <f t="shared" si="350"/>
        <v/>
      </c>
      <c r="LQ84" s="14" t="str">
        <f t="shared" si="351"/>
        <v/>
      </c>
      <c r="LR84" s="14" t="str">
        <f t="shared" si="352"/>
        <v/>
      </c>
      <c r="LS84" s="14" t="str">
        <f t="shared" si="353"/>
        <v/>
      </c>
      <c r="LT84" s="14" t="str">
        <f t="shared" si="354"/>
        <v/>
      </c>
      <c r="LU84" s="14" t="str">
        <f t="shared" si="355"/>
        <v/>
      </c>
      <c r="LV84" s="14" t="str">
        <f t="shared" si="356"/>
        <v/>
      </c>
      <c r="LW84" s="14" t="str">
        <f t="shared" si="357"/>
        <v/>
      </c>
      <c r="LX84" s="14" t="str">
        <f t="shared" si="358"/>
        <v/>
      </c>
      <c r="LY84" s="14" t="str">
        <f t="shared" si="359"/>
        <v/>
      </c>
      <c r="LZ84" s="14" t="str">
        <f t="shared" si="360"/>
        <v/>
      </c>
      <c r="MA84" s="14" t="str">
        <f t="shared" si="361"/>
        <v/>
      </c>
      <c r="MB84" s="14" t="str">
        <f t="shared" si="362"/>
        <v/>
      </c>
      <c r="MC84" s="14" t="str">
        <f t="shared" si="363"/>
        <v/>
      </c>
      <c r="MD84" s="14" t="str">
        <f t="shared" si="364"/>
        <v/>
      </c>
      <c r="ME84" s="14" t="str">
        <f t="shared" si="365"/>
        <v/>
      </c>
      <c r="MF84" s="15"/>
      <c r="MJ84" s="17"/>
      <c r="MK84" s="17"/>
      <c r="ML84" s="52" t="str">
        <f t="shared" si="211"/>
        <v/>
      </c>
      <c r="MN84" s="18" t="s">
        <v>5</v>
      </c>
    </row>
    <row r="85" spans="1:352" s="16" customFormat="1" ht="25.5">
      <c r="A85" s="50">
        <v>76</v>
      </c>
      <c r="B85" s="51" t="str">
        <f t="shared" si="194"/>
        <v/>
      </c>
      <c r="C85" s="73"/>
      <c r="D85" s="76"/>
      <c r="E85" s="76"/>
      <c r="F85" s="76"/>
      <c r="G85" s="29"/>
      <c r="H85" s="28"/>
      <c r="I85" s="29"/>
      <c r="J85" s="29"/>
      <c r="K85" s="46"/>
      <c r="L85" s="29"/>
      <c r="M85" s="46"/>
      <c r="N85" s="46"/>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c r="EO85" s="28"/>
      <c r="EP85" s="28"/>
      <c r="EQ85" s="28"/>
      <c r="ER85" s="28"/>
      <c r="ES85" s="28"/>
      <c r="ET85" s="28"/>
      <c r="EU85" s="28"/>
      <c r="EV85" s="28"/>
      <c r="EW85" s="28"/>
      <c r="EX85" s="28"/>
      <c r="EY85" s="28"/>
      <c r="EZ85" s="28"/>
      <c r="FA85" s="28"/>
      <c r="FB85" s="28"/>
      <c r="FC85" s="28"/>
      <c r="FD85" s="28"/>
      <c r="FE85" s="28"/>
      <c r="FF85" s="28"/>
      <c r="FG85" s="28"/>
      <c r="FH85" s="28"/>
      <c r="FI85" s="28"/>
      <c r="FJ85" s="28"/>
      <c r="FK85" s="28"/>
      <c r="FL85" s="28"/>
      <c r="FM85" s="28"/>
      <c r="FN85" s="28"/>
      <c r="FO85" s="28"/>
      <c r="FP85" s="82"/>
      <c r="FQ85" s="80"/>
      <c r="FR85" s="14" t="str">
        <f t="shared" si="195"/>
        <v/>
      </c>
      <c r="FS85" s="14" t="str">
        <f t="shared" si="196"/>
        <v/>
      </c>
      <c r="FT85" s="14" t="str">
        <f t="shared" si="197"/>
        <v/>
      </c>
      <c r="FU85" s="14" t="str">
        <f t="shared" si="198"/>
        <v/>
      </c>
      <c r="FV85" s="14" t="str">
        <f t="shared" si="199"/>
        <v/>
      </c>
      <c r="FW85" s="14" t="str">
        <f t="shared" si="200"/>
        <v/>
      </c>
      <c r="FX85" s="14" t="str">
        <f t="shared" si="212"/>
        <v/>
      </c>
      <c r="FY85" s="14" t="str">
        <f t="shared" si="201"/>
        <v/>
      </c>
      <c r="FZ85" s="14" t="str">
        <f t="shared" si="202"/>
        <v/>
      </c>
      <c r="GA85" s="14" t="str">
        <f t="shared" si="203"/>
        <v/>
      </c>
      <c r="GB85" s="14" t="str">
        <f t="shared" si="204"/>
        <v/>
      </c>
      <c r="GC85" s="14" t="str">
        <f t="shared" si="205"/>
        <v/>
      </c>
      <c r="GD85" s="14" t="str">
        <f t="shared" si="213"/>
        <v/>
      </c>
      <c r="GE85" s="14" t="str">
        <f t="shared" si="214"/>
        <v/>
      </c>
      <c r="GF85" s="14" t="str">
        <f t="shared" si="206"/>
        <v/>
      </c>
      <c r="GG85" s="14" t="str">
        <f t="shared" si="207"/>
        <v/>
      </c>
      <c r="GH85" s="14" t="str">
        <f t="shared" si="208"/>
        <v/>
      </c>
      <c r="GI85" s="14" t="str">
        <f t="shared" si="209"/>
        <v/>
      </c>
      <c r="GJ85" s="14" t="str">
        <f t="shared" si="210"/>
        <v/>
      </c>
      <c r="GK85" s="14" t="str">
        <f t="shared" si="215"/>
        <v/>
      </c>
      <c r="GL85" s="14" t="str">
        <f t="shared" si="216"/>
        <v/>
      </c>
      <c r="GM85" s="14" t="str">
        <f t="shared" si="217"/>
        <v/>
      </c>
      <c r="GN85" s="14" t="str">
        <f t="shared" si="218"/>
        <v/>
      </c>
      <c r="GO85" s="14" t="str">
        <f t="shared" si="219"/>
        <v/>
      </c>
      <c r="GP85" s="14" t="str">
        <f t="shared" si="220"/>
        <v/>
      </c>
      <c r="GQ85" s="14" t="str">
        <f t="shared" si="221"/>
        <v/>
      </c>
      <c r="GR85" s="14" t="str">
        <f t="shared" si="222"/>
        <v/>
      </c>
      <c r="GS85" s="14" t="str">
        <f t="shared" si="223"/>
        <v/>
      </c>
      <c r="GT85" s="14" t="str">
        <f t="shared" si="224"/>
        <v/>
      </c>
      <c r="GU85" s="14" t="str">
        <f t="shared" si="225"/>
        <v/>
      </c>
      <c r="GV85" s="14" t="str">
        <f t="shared" si="226"/>
        <v/>
      </c>
      <c r="GW85" s="14" t="str">
        <f t="shared" si="227"/>
        <v/>
      </c>
      <c r="GX85" s="14" t="str">
        <f t="shared" si="228"/>
        <v/>
      </c>
      <c r="GY85" s="14" t="str">
        <f t="shared" si="229"/>
        <v/>
      </c>
      <c r="GZ85" s="14" t="str">
        <f t="shared" si="230"/>
        <v/>
      </c>
      <c r="HA85" s="14" t="str">
        <f t="shared" si="231"/>
        <v/>
      </c>
      <c r="HB85" s="14" t="str">
        <f t="shared" si="232"/>
        <v/>
      </c>
      <c r="HC85" s="14" t="str">
        <f t="shared" si="233"/>
        <v/>
      </c>
      <c r="HD85" s="14" t="str">
        <f t="shared" si="234"/>
        <v/>
      </c>
      <c r="HE85" s="14" t="str">
        <f t="shared" si="235"/>
        <v/>
      </c>
      <c r="HF85" s="14" t="str">
        <f t="shared" si="236"/>
        <v/>
      </c>
      <c r="HG85" s="14" t="str">
        <f t="shared" si="237"/>
        <v/>
      </c>
      <c r="HH85" s="14" t="str">
        <f t="shared" si="238"/>
        <v/>
      </c>
      <c r="HI85" s="14" t="str">
        <f t="shared" si="239"/>
        <v/>
      </c>
      <c r="HJ85" s="14" t="str">
        <f t="shared" si="240"/>
        <v/>
      </c>
      <c r="HK85" s="14" t="str">
        <f t="shared" si="241"/>
        <v/>
      </c>
      <c r="HL85" s="14" t="str">
        <f t="shared" si="242"/>
        <v/>
      </c>
      <c r="HM85" s="14" t="str">
        <f t="shared" si="243"/>
        <v/>
      </c>
      <c r="HN85" s="14" t="str">
        <f t="shared" si="244"/>
        <v/>
      </c>
      <c r="HO85" s="14" t="str">
        <f t="shared" si="245"/>
        <v/>
      </c>
      <c r="HP85" s="14" t="str">
        <f t="shared" si="246"/>
        <v/>
      </c>
      <c r="HQ85" s="14" t="str">
        <f t="shared" si="247"/>
        <v/>
      </c>
      <c r="HR85" s="14" t="str">
        <f t="shared" si="248"/>
        <v/>
      </c>
      <c r="HS85" s="14" t="str">
        <f t="shared" si="249"/>
        <v/>
      </c>
      <c r="HT85" s="14" t="str">
        <f t="shared" si="250"/>
        <v/>
      </c>
      <c r="HU85" s="14" t="str">
        <f t="shared" si="251"/>
        <v/>
      </c>
      <c r="HV85" s="14" t="str">
        <f t="shared" si="252"/>
        <v/>
      </c>
      <c r="HW85" s="14" t="str">
        <f t="shared" si="253"/>
        <v/>
      </c>
      <c r="HX85" s="14" t="str">
        <f t="shared" si="254"/>
        <v/>
      </c>
      <c r="HY85" s="14" t="str">
        <f t="shared" si="255"/>
        <v/>
      </c>
      <c r="HZ85" s="14" t="str">
        <f t="shared" si="256"/>
        <v/>
      </c>
      <c r="IA85" s="14" t="str">
        <f t="shared" si="257"/>
        <v/>
      </c>
      <c r="IB85" s="14" t="str">
        <f t="shared" si="258"/>
        <v/>
      </c>
      <c r="IC85" s="14" t="str">
        <f t="shared" si="259"/>
        <v/>
      </c>
      <c r="ID85" s="14" t="str">
        <f t="shared" si="260"/>
        <v/>
      </c>
      <c r="IE85" s="14" t="str">
        <f t="shared" si="261"/>
        <v/>
      </c>
      <c r="IF85" s="14" t="str">
        <f t="shared" si="262"/>
        <v/>
      </c>
      <c r="IG85" s="14" t="str">
        <f t="shared" si="263"/>
        <v/>
      </c>
      <c r="IH85" s="14" t="str">
        <f t="shared" si="264"/>
        <v/>
      </c>
      <c r="II85" s="14" t="str">
        <f t="shared" si="265"/>
        <v/>
      </c>
      <c r="IJ85" s="14" t="str">
        <f t="shared" si="266"/>
        <v/>
      </c>
      <c r="IK85" s="14" t="str">
        <f t="shared" si="267"/>
        <v/>
      </c>
      <c r="IL85" s="14" t="str">
        <f t="shared" si="268"/>
        <v/>
      </c>
      <c r="IM85" s="14" t="str">
        <f t="shared" si="269"/>
        <v/>
      </c>
      <c r="IN85" s="14" t="str">
        <f t="shared" si="270"/>
        <v/>
      </c>
      <c r="IO85" s="14" t="str">
        <f t="shared" si="271"/>
        <v/>
      </c>
      <c r="IP85" s="14" t="str">
        <f t="shared" si="272"/>
        <v/>
      </c>
      <c r="IQ85" s="14" t="str">
        <f t="shared" si="273"/>
        <v/>
      </c>
      <c r="IR85" s="14" t="str">
        <f t="shared" si="274"/>
        <v/>
      </c>
      <c r="IS85" s="14" t="str">
        <f t="shared" si="275"/>
        <v/>
      </c>
      <c r="IT85" s="14" t="str">
        <f t="shared" si="276"/>
        <v/>
      </c>
      <c r="IU85" s="14" t="str">
        <f t="shared" si="277"/>
        <v/>
      </c>
      <c r="IV85" s="14" t="str">
        <f t="shared" si="278"/>
        <v/>
      </c>
      <c r="IW85" s="14" t="str">
        <f t="shared" si="279"/>
        <v/>
      </c>
      <c r="IX85" s="14" t="str">
        <f t="shared" si="280"/>
        <v/>
      </c>
      <c r="IY85" s="14" t="str">
        <f t="shared" si="281"/>
        <v/>
      </c>
      <c r="IZ85" s="14" t="str">
        <f t="shared" si="282"/>
        <v/>
      </c>
      <c r="JA85" s="14" t="str">
        <f t="shared" si="283"/>
        <v/>
      </c>
      <c r="JB85" s="14" t="str">
        <f t="shared" si="284"/>
        <v/>
      </c>
      <c r="JC85" s="14" t="str">
        <f t="shared" si="285"/>
        <v/>
      </c>
      <c r="JD85" s="14" t="str">
        <f t="shared" si="286"/>
        <v/>
      </c>
      <c r="JE85" s="14" t="str">
        <f t="shared" si="287"/>
        <v/>
      </c>
      <c r="JF85" s="14" t="str">
        <f t="shared" si="288"/>
        <v/>
      </c>
      <c r="JG85" s="14" t="str">
        <f t="shared" si="289"/>
        <v/>
      </c>
      <c r="JH85" s="14" t="str">
        <f t="shared" si="290"/>
        <v/>
      </c>
      <c r="JI85" s="14" t="str">
        <f t="shared" si="291"/>
        <v/>
      </c>
      <c r="JJ85" s="14" t="str">
        <f t="shared" si="292"/>
        <v/>
      </c>
      <c r="JK85" s="14" t="str">
        <f t="shared" si="293"/>
        <v/>
      </c>
      <c r="JL85" s="14" t="str">
        <f t="shared" si="294"/>
        <v/>
      </c>
      <c r="JM85" s="14" t="str">
        <f t="shared" si="295"/>
        <v/>
      </c>
      <c r="JN85" s="14" t="str">
        <f t="shared" si="296"/>
        <v/>
      </c>
      <c r="JO85" s="14" t="str">
        <f t="shared" si="297"/>
        <v/>
      </c>
      <c r="JP85" s="14" t="str">
        <f t="shared" si="298"/>
        <v/>
      </c>
      <c r="JQ85" s="14" t="str">
        <f t="shared" si="299"/>
        <v/>
      </c>
      <c r="JR85" s="14" t="str">
        <f t="shared" si="300"/>
        <v/>
      </c>
      <c r="JS85" s="14" t="str">
        <f t="shared" si="301"/>
        <v/>
      </c>
      <c r="JT85" s="14" t="str">
        <f t="shared" si="302"/>
        <v/>
      </c>
      <c r="JU85" s="14" t="str">
        <f t="shared" si="303"/>
        <v/>
      </c>
      <c r="JV85" s="14" t="str">
        <f t="shared" si="304"/>
        <v/>
      </c>
      <c r="JW85" s="14" t="str">
        <f t="shared" si="305"/>
        <v/>
      </c>
      <c r="JX85" s="14" t="str">
        <f t="shared" si="306"/>
        <v/>
      </c>
      <c r="JY85" s="14" t="str">
        <f t="shared" si="307"/>
        <v/>
      </c>
      <c r="JZ85" s="14" t="str">
        <f t="shared" si="308"/>
        <v/>
      </c>
      <c r="KA85" s="14" t="str">
        <f t="shared" si="309"/>
        <v/>
      </c>
      <c r="KB85" s="14" t="str">
        <f t="shared" si="310"/>
        <v/>
      </c>
      <c r="KC85" s="14" t="str">
        <f t="shared" si="311"/>
        <v/>
      </c>
      <c r="KD85" s="14" t="str">
        <f t="shared" si="312"/>
        <v/>
      </c>
      <c r="KE85" s="14" t="str">
        <f t="shared" si="313"/>
        <v/>
      </c>
      <c r="KF85" s="14" t="str">
        <f t="shared" si="314"/>
        <v/>
      </c>
      <c r="KG85" s="14" t="str">
        <f t="shared" si="315"/>
        <v/>
      </c>
      <c r="KH85" s="14" t="str">
        <f t="shared" si="316"/>
        <v/>
      </c>
      <c r="KI85" s="14" t="str">
        <f t="shared" si="317"/>
        <v/>
      </c>
      <c r="KJ85" s="14" t="str">
        <f t="shared" si="318"/>
        <v/>
      </c>
      <c r="KK85" s="14" t="str">
        <f t="shared" si="319"/>
        <v/>
      </c>
      <c r="KL85" s="14" t="str">
        <f t="shared" si="320"/>
        <v/>
      </c>
      <c r="KM85" s="14" t="str">
        <f t="shared" si="321"/>
        <v/>
      </c>
      <c r="KN85" s="14" t="str">
        <f t="shared" si="322"/>
        <v/>
      </c>
      <c r="KO85" s="14" t="str">
        <f t="shared" si="323"/>
        <v/>
      </c>
      <c r="KP85" s="14" t="str">
        <f t="shared" si="324"/>
        <v/>
      </c>
      <c r="KQ85" s="14" t="str">
        <f t="shared" si="325"/>
        <v/>
      </c>
      <c r="KR85" s="14" t="str">
        <f t="shared" si="326"/>
        <v/>
      </c>
      <c r="KS85" s="14" t="str">
        <f t="shared" si="327"/>
        <v/>
      </c>
      <c r="KT85" s="14" t="str">
        <f t="shared" si="328"/>
        <v/>
      </c>
      <c r="KU85" s="14" t="str">
        <f t="shared" si="329"/>
        <v/>
      </c>
      <c r="KV85" s="14" t="str">
        <f t="shared" si="330"/>
        <v/>
      </c>
      <c r="KW85" s="14" t="str">
        <f t="shared" si="331"/>
        <v/>
      </c>
      <c r="KX85" s="14" t="str">
        <f t="shared" si="332"/>
        <v/>
      </c>
      <c r="KY85" s="14" t="str">
        <f t="shared" si="333"/>
        <v/>
      </c>
      <c r="KZ85" s="14" t="str">
        <f t="shared" si="334"/>
        <v/>
      </c>
      <c r="LA85" s="14" t="str">
        <f t="shared" si="335"/>
        <v/>
      </c>
      <c r="LB85" s="14" t="str">
        <f t="shared" si="336"/>
        <v/>
      </c>
      <c r="LC85" s="14" t="str">
        <f t="shared" si="337"/>
        <v/>
      </c>
      <c r="LD85" s="14" t="str">
        <f t="shared" si="338"/>
        <v/>
      </c>
      <c r="LE85" s="14" t="str">
        <f t="shared" si="339"/>
        <v/>
      </c>
      <c r="LF85" s="14" t="str">
        <f t="shared" si="340"/>
        <v/>
      </c>
      <c r="LG85" s="14" t="str">
        <f t="shared" si="341"/>
        <v/>
      </c>
      <c r="LH85" s="14" t="str">
        <f t="shared" si="342"/>
        <v/>
      </c>
      <c r="LI85" s="14" t="str">
        <f t="shared" si="343"/>
        <v/>
      </c>
      <c r="LJ85" s="14" t="str">
        <f t="shared" si="344"/>
        <v/>
      </c>
      <c r="LK85" s="14" t="str">
        <f t="shared" si="345"/>
        <v/>
      </c>
      <c r="LL85" s="14" t="str">
        <f t="shared" si="346"/>
        <v/>
      </c>
      <c r="LM85" s="14" t="str">
        <f t="shared" si="347"/>
        <v/>
      </c>
      <c r="LN85" s="14" t="str">
        <f t="shared" si="348"/>
        <v/>
      </c>
      <c r="LO85" s="14" t="str">
        <f t="shared" si="349"/>
        <v/>
      </c>
      <c r="LP85" s="14" t="str">
        <f t="shared" si="350"/>
        <v/>
      </c>
      <c r="LQ85" s="14" t="str">
        <f t="shared" si="351"/>
        <v/>
      </c>
      <c r="LR85" s="14" t="str">
        <f t="shared" si="352"/>
        <v/>
      </c>
      <c r="LS85" s="14" t="str">
        <f t="shared" si="353"/>
        <v/>
      </c>
      <c r="LT85" s="14" t="str">
        <f t="shared" si="354"/>
        <v/>
      </c>
      <c r="LU85" s="14" t="str">
        <f t="shared" si="355"/>
        <v/>
      </c>
      <c r="LV85" s="14" t="str">
        <f t="shared" si="356"/>
        <v/>
      </c>
      <c r="LW85" s="14" t="str">
        <f t="shared" si="357"/>
        <v/>
      </c>
      <c r="LX85" s="14" t="str">
        <f t="shared" si="358"/>
        <v/>
      </c>
      <c r="LY85" s="14" t="str">
        <f t="shared" si="359"/>
        <v/>
      </c>
      <c r="LZ85" s="14" t="str">
        <f t="shared" si="360"/>
        <v/>
      </c>
      <c r="MA85" s="14" t="str">
        <f t="shared" si="361"/>
        <v/>
      </c>
      <c r="MB85" s="14" t="str">
        <f t="shared" si="362"/>
        <v/>
      </c>
      <c r="MC85" s="14" t="str">
        <f t="shared" si="363"/>
        <v/>
      </c>
      <c r="MD85" s="14" t="str">
        <f t="shared" si="364"/>
        <v/>
      </c>
      <c r="ME85" s="14" t="str">
        <f t="shared" si="365"/>
        <v/>
      </c>
      <c r="MF85" s="15"/>
      <c r="MJ85" s="17"/>
      <c r="MK85" s="17"/>
      <c r="ML85" s="52" t="str">
        <f t="shared" si="211"/>
        <v/>
      </c>
      <c r="MN85" s="18" t="s">
        <v>5</v>
      </c>
    </row>
    <row r="86" spans="1:352" s="16" customFormat="1" ht="25.5">
      <c r="A86" s="50">
        <v>77</v>
      </c>
      <c r="B86" s="51" t="str">
        <f t="shared" si="194"/>
        <v/>
      </c>
      <c r="C86" s="73"/>
      <c r="D86" s="76"/>
      <c r="E86" s="76"/>
      <c r="F86" s="76"/>
      <c r="G86" s="29"/>
      <c r="H86" s="28"/>
      <c r="I86" s="29"/>
      <c r="J86" s="29"/>
      <c r="K86" s="46"/>
      <c r="L86" s="29"/>
      <c r="M86" s="46"/>
      <c r="N86" s="46"/>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c r="CE86" s="28"/>
      <c r="CF86" s="28"/>
      <c r="CG86" s="28"/>
      <c r="CH86" s="28"/>
      <c r="CI86" s="28"/>
      <c r="CJ86" s="28"/>
      <c r="CK86" s="28"/>
      <c r="CL86" s="28"/>
      <c r="CM86" s="28"/>
      <c r="CN86" s="28"/>
      <c r="CO86" s="28"/>
      <c r="CP86" s="28"/>
      <c r="CQ86" s="28"/>
      <c r="CR86" s="28"/>
      <c r="CS86" s="28"/>
      <c r="CT86" s="28"/>
      <c r="CU86" s="28"/>
      <c r="CV86" s="28"/>
      <c r="CW86" s="28"/>
      <c r="CX86" s="28"/>
      <c r="CY86" s="28"/>
      <c r="CZ86" s="28"/>
      <c r="DA86" s="28"/>
      <c r="DB86" s="28"/>
      <c r="DC86" s="28"/>
      <c r="DD86" s="28"/>
      <c r="DE86" s="28"/>
      <c r="DF86" s="28"/>
      <c r="DG86" s="28"/>
      <c r="DH86" s="28"/>
      <c r="DI86" s="28"/>
      <c r="DJ86" s="28"/>
      <c r="DK86" s="28"/>
      <c r="DL86" s="28"/>
      <c r="DM86" s="28"/>
      <c r="DN86" s="28"/>
      <c r="DO86" s="28"/>
      <c r="DP86" s="28"/>
      <c r="DQ86" s="28"/>
      <c r="DR86" s="28"/>
      <c r="DS86" s="28"/>
      <c r="DT86" s="28"/>
      <c r="DU86" s="28"/>
      <c r="DV86" s="28"/>
      <c r="DW86" s="28"/>
      <c r="DX86" s="28"/>
      <c r="DY86" s="28"/>
      <c r="DZ86" s="28"/>
      <c r="EA86" s="28"/>
      <c r="EB86" s="28"/>
      <c r="EC86" s="28"/>
      <c r="ED86" s="28"/>
      <c r="EE86" s="28"/>
      <c r="EF86" s="28"/>
      <c r="EG86" s="28"/>
      <c r="EH86" s="28"/>
      <c r="EI86" s="28"/>
      <c r="EJ86" s="28"/>
      <c r="EK86" s="28"/>
      <c r="EL86" s="28"/>
      <c r="EM86" s="28"/>
      <c r="EN86" s="28"/>
      <c r="EO86" s="28"/>
      <c r="EP86" s="28"/>
      <c r="EQ86" s="28"/>
      <c r="ER86" s="28"/>
      <c r="ES86" s="28"/>
      <c r="ET86" s="28"/>
      <c r="EU86" s="28"/>
      <c r="EV86" s="28"/>
      <c r="EW86" s="28"/>
      <c r="EX86" s="28"/>
      <c r="EY86" s="28"/>
      <c r="EZ86" s="28"/>
      <c r="FA86" s="28"/>
      <c r="FB86" s="28"/>
      <c r="FC86" s="28"/>
      <c r="FD86" s="28"/>
      <c r="FE86" s="28"/>
      <c r="FF86" s="28"/>
      <c r="FG86" s="28"/>
      <c r="FH86" s="28"/>
      <c r="FI86" s="28"/>
      <c r="FJ86" s="28"/>
      <c r="FK86" s="28"/>
      <c r="FL86" s="28"/>
      <c r="FM86" s="28"/>
      <c r="FN86" s="28"/>
      <c r="FO86" s="28"/>
      <c r="FP86" s="82"/>
      <c r="FQ86" s="80"/>
      <c r="FR86" s="14" t="str">
        <f t="shared" si="195"/>
        <v/>
      </c>
      <c r="FS86" s="14" t="str">
        <f t="shared" si="196"/>
        <v/>
      </c>
      <c r="FT86" s="14" t="str">
        <f t="shared" si="197"/>
        <v/>
      </c>
      <c r="FU86" s="14" t="str">
        <f t="shared" si="198"/>
        <v/>
      </c>
      <c r="FV86" s="14" t="str">
        <f t="shared" si="199"/>
        <v/>
      </c>
      <c r="FW86" s="14" t="str">
        <f t="shared" si="200"/>
        <v/>
      </c>
      <c r="FX86" s="14" t="str">
        <f t="shared" si="212"/>
        <v/>
      </c>
      <c r="FY86" s="14" t="str">
        <f t="shared" si="201"/>
        <v/>
      </c>
      <c r="FZ86" s="14" t="str">
        <f t="shared" si="202"/>
        <v/>
      </c>
      <c r="GA86" s="14" t="str">
        <f t="shared" si="203"/>
        <v/>
      </c>
      <c r="GB86" s="14" t="str">
        <f t="shared" si="204"/>
        <v/>
      </c>
      <c r="GC86" s="14" t="str">
        <f t="shared" si="205"/>
        <v/>
      </c>
      <c r="GD86" s="14" t="str">
        <f t="shared" si="213"/>
        <v/>
      </c>
      <c r="GE86" s="14" t="str">
        <f t="shared" si="214"/>
        <v/>
      </c>
      <c r="GF86" s="14" t="str">
        <f t="shared" si="206"/>
        <v/>
      </c>
      <c r="GG86" s="14" t="str">
        <f t="shared" si="207"/>
        <v/>
      </c>
      <c r="GH86" s="14" t="str">
        <f t="shared" si="208"/>
        <v/>
      </c>
      <c r="GI86" s="14" t="str">
        <f t="shared" si="209"/>
        <v/>
      </c>
      <c r="GJ86" s="14" t="str">
        <f t="shared" si="210"/>
        <v/>
      </c>
      <c r="GK86" s="14" t="str">
        <f t="shared" si="215"/>
        <v/>
      </c>
      <c r="GL86" s="14" t="str">
        <f t="shared" si="216"/>
        <v/>
      </c>
      <c r="GM86" s="14" t="str">
        <f t="shared" si="217"/>
        <v/>
      </c>
      <c r="GN86" s="14" t="str">
        <f t="shared" si="218"/>
        <v/>
      </c>
      <c r="GO86" s="14" t="str">
        <f t="shared" si="219"/>
        <v/>
      </c>
      <c r="GP86" s="14" t="str">
        <f t="shared" si="220"/>
        <v/>
      </c>
      <c r="GQ86" s="14" t="str">
        <f t="shared" si="221"/>
        <v/>
      </c>
      <c r="GR86" s="14" t="str">
        <f t="shared" si="222"/>
        <v/>
      </c>
      <c r="GS86" s="14" t="str">
        <f t="shared" si="223"/>
        <v/>
      </c>
      <c r="GT86" s="14" t="str">
        <f t="shared" si="224"/>
        <v/>
      </c>
      <c r="GU86" s="14" t="str">
        <f t="shared" si="225"/>
        <v/>
      </c>
      <c r="GV86" s="14" t="str">
        <f t="shared" si="226"/>
        <v/>
      </c>
      <c r="GW86" s="14" t="str">
        <f t="shared" si="227"/>
        <v/>
      </c>
      <c r="GX86" s="14" t="str">
        <f t="shared" si="228"/>
        <v/>
      </c>
      <c r="GY86" s="14" t="str">
        <f t="shared" si="229"/>
        <v/>
      </c>
      <c r="GZ86" s="14" t="str">
        <f t="shared" si="230"/>
        <v/>
      </c>
      <c r="HA86" s="14" t="str">
        <f t="shared" si="231"/>
        <v/>
      </c>
      <c r="HB86" s="14" t="str">
        <f t="shared" si="232"/>
        <v/>
      </c>
      <c r="HC86" s="14" t="str">
        <f t="shared" si="233"/>
        <v/>
      </c>
      <c r="HD86" s="14" t="str">
        <f t="shared" si="234"/>
        <v/>
      </c>
      <c r="HE86" s="14" t="str">
        <f t="shared" si="235"/>
        <v/>
      </c>
      <c r="HF86" s="14" t="str">
        <f t="shared" si="236"/>
        <v/>
      </c>
      <c r="HG86" s="14" t="str">
        <f t="shared" si="237"/>
        <v/>
      </c>
      <c r="HH86" s="14" t="str">
        <f t="shared" si="238"/>
        <v/>
      </c>
      <c r="HI86" s="14" t="str">
        <f t="shared" si="239"/>
        <v/>
      </c>
      <c r="HJ86" s="14" t="str">
        <f t="shared" si="240"/>
        <v/>
      </c>
      <c r="HK86" s="14" t="str">
        <f t="shared" si="241"/>
        <v/>
      </c>
      <c r="HL86" s="14" t="str">
        <f t="shared" si="242"/>
        <v/>
      </c>
      <c r="HM86" s="14" t="str">
        <f t="shared" si="243"/>
        <v/>
      </c>
      <c r="HN86" s="14" t="str">
        <f t="shared" si="244"/>
        <v/>
      </c>
      <c r="HO86" s="14" t="str">
        <f t="shared" si="245"/>
        <v/>
      </c>
      <c r="HP86" s="14" t="str">
        <f t="shared" si="246"/>
        <v/>
      </c>
      <c r="HQ86" s="14" t="str">
        <f t="shared" si="247"/>
        <v/>
      </c>
      <c r="HR86" s="14" t="str">
        <f t="shared" si="248"/>
        <v/>
      </c>
      <c r="HS86" s="14" t="str">
        <f t="shared" si="249"/>
        <v/>
      </c>
      <c r="HT86" s="14" t="str">
        <f t="shared" si="250"/>
        <v/>
      </c>
      <c r="HU86" s="14" t="str">
        <f t="shared" si="251"/>
        <v/>
      </c>
      <c r="HV86" s="14" t="str">
        <f t="shared" si="252"/>
        <v/>
      </c>
      <c r="HW86" s="14" t="str">
        <f t="shared" si="253"/>
        <v/>
      </c>
      <c r="HX86" s="14" t="str">
        <f t="shared" si="254"/>
        <v/>
      </c>
      <c r="HY86" s="14" t="str">
        <f t="shared" si="255"/>
        <v/>
      </c>
      <c r="HZ86" s="14" t="str">
        <f t="shared" si="256"/>
        <v/>
      </c>
      <c r="IA86" s="14" t="str">
        <f t="shared" si="257"/>
        <v/>
      </c>
      <c r="IB86" s="14" t="str">
        <f t="shared" si="258"/>
        <v/>
      </c>
      <c r="IC86" s="14" t="str">
        <f t="shared" si="259"/>
        <v/>
      </c>
      <c r="ID86" s="14" t="str">
        <f t="shared" si="260"/>
        <v/>
      </c>
      <c r="IE86" s="14" t="str">
        <f t="shared" si="261"/>
        <v/>
      </c>
      <c r="IF86" s="14" t="str">
        <f t="shared" si="262"/>
        <v/>
      </c>
      <c r="IG86" s="14" t="str">
        <f t="shared" si="263"/>
        <v/>
      </c>
      <c r="IH86" s="14" t="str">
        <f t="shared" si="264"/>
        <v/>
      </c>
      <c r="II86" s="14" t="str">
        <f t="shared" si="265"/>
        <v/>
      </c>
      <c r="IJ86" s="14" t="str">
        <f t="shared" si="266"/>
        <v/>
      </c>
      <c r="IK86" s="14" t="str">
        <f t="shared" si="267"/>
        <v/>
      </c>
      <c r="IL86" s="14" t="str">
        <f t="shared" si="268"/>
        <v/>
      </c>
      <c r="IM86" s="14" t="str">
        <f t="shared" si="269"/>
        <v/>
      </c>
      <c r="IN86" s="14" t="str">
        <f t="shared" si="270"/>
        <v/>
      </c>
      <c r="IO86" s="14" t="str">
        <f t="shared" si="271"/>
        <v/>
      </c>
      <c r="IP86" s="14" t="str">
        <f t="shared" si="272"/>
        <v/>
      </c>
      <c r="IQ86" s="14" t="str">
        <f t="shared" si="273"/>
        <v/>
      </c>
      <c r="IR86" s="14" t="str">
        <f t="shared" si="274"/>
        <v/>
      </c>
      <c r="IS86" s="14" t="str">
        <f t="shared" si="275"/>
        <v/>
      </c>
      <c r="IT86" s="14" t="str">
        <f t="shared" si="276"/>
        <v/>
      </c>
      <c r="IU86" s="14" t="str">
        <f t="shared" si="277"/>
        <v/>
      </c>
      <c r="IV86" s="14" t="str">
        <f t="shared" si="278"/>
        <v/>
      </c>
      <c r="IW86" s="14" t="str">
        <f t="shared" si="279"/>
        <v/>
      </c>
      <c r="IX86" s="14" t="str">
        <f t="shared" si="280"/>
        <v/>
      </c>
      <c r="IY86" s="14" t="str">
        <f t="shared" si="281"/>
        <v/>
      </c>
      <c r="IZ86" s="14" t="str">
        <f t="shared" si="282"/>
        <v/>
      </c>
      <c r="JA86" s="14" t="str">
        <f t="shared" si="283"/>
        <v/>
      </c>
      <c r="JB86" s="14" t="str">
        <f t="shared" si="284"/>
        <v/>
      </c>
      <c r="JC86" s="14" t="str">
        <f t="shared" si="285"/>
        <v/>
      </c>
      <c r="JD86" s="14" t="str">
        <f t="shared" si="286"/>
        <v/>
      </c>
      <c r="JE86" s="14" t="str">
        <f t="shared" si="287"/>
        <v/>
      </c>
      <c r="JF86" s="14" t="str">
        <f t="shared" si="288"/>
        <v/>
      </c>
      <c r="JG86" s="14" t="str">
        <f t="shared" si="289"/>
        <v/>
      </c>
      <c r="JH86" s="14" t="str">
        <f t="shared" si="290"/>
        <v/>
      </c>
      <c r="JI86" s="14" t="str">
        <f t="shared" si="291"/>
        <v/>
      </c>
      <c r="JJ86" s="14" t="str">
        <f t="shared" si="292"/>
        <v/>
      </c>
      <c r="JK86" s="14" t="str">
        <f t="shared" si="293"/>
        <v/>
      </c>
      <c r="JL86" s="14" t="str">
        <f t="shared" si="294"/>
        <v/>
      </c>
      <c r="JM86" s="14" t="str">
        <f t="shared" si="295"/>
        <v/>
      </c>
      <c r="JN86" s="14" t="str">
        <f t="shared" si="296"/>
        <v/>
      </c>
      <c r="JO86" s="14" t="str">
        <f t="shared" si="297"/>
        <v/>
      </c>
      <c r="JP86" s="14" t="str">
        <f t="shared" si="298"/>
        <v/>
      </c>
      <c r="JQ86" s="14" t="str">
        <f t="shared" si="299"/>
        <v/>
      </c>
      <c r="JR86" s="14" t="str">
        <f t="shared" si="300"/>
        <v/>
      </c>
      <c r="JS86" s="14" t="str">
        <f t="shared" si="301"/>
        <v/>
      </c>
      <c r="JT86" s="14" t="str">
        <f t="shared" si="302"/>
        <v/>
      </c>
      <c r="JU86" s="14" t="str">
        <f t="shared" si="303"/>
        <v/>
      </c>
      <c r="JV86" s="14" t="str">
        <f t="shared" si="304"/>
        <v/>
      </c>
      <c r="JW86" s="14" t="str">
        <f t="shared" si="305"/>
        <v/>
      </c>
      <c r="JX86" s="14" t="str">
        <f t="shared" si="306"/>
        <v/>
      </c>
      <c r="JY86" s="14" t="str">
        <f t="shared" si="307"/>
        <v/>
      </c>
      <c r="JZ86" s="14" t="str">
        <f t="shared" si="308"/>
        <v/>
      </c>
      <c r="KA86" s="14" t="str">
        <f t="shared" si="309"/>
        <v/>
      </c>
      <c r="KB86" s="14" t="str">
        <f t="shared" si="310"/>
        <v/>
      </c>
      <c r="KC86" s="14" t="str">
        <f t="shared" si="311"/>
        <v/>
      </c>
      <c r="KD86" s="14" t="str">
        <f t="shared" si="312"/>
        <v/>
      </c>
      <c r="KE86" s="14" t="str">
        <f t="shared" si="313"/>
        <v/>
      </c>
      <c r="KF86" s="14" t="str">
        <f t="shared" si="314"/>
        <v/>
      </c>
      <c r="KG86" s="14" t="str">
        <f t="shared" si="315"/>
        <v/>
      </c>
      <c r="KH86" s="14" t="str">
        <f t="shared" si="316"/>
        <v/>
      </c>
      <c r="KI86" s="14" t="str">
        <f t="shared" si="317"/>
        <v/>
      </c>
      <c r="KJ86" s="14" t="str">
        <f t="shared" si="318"/>
        <v/>
      </c>
      <c r="KK86" s="14" t="str">
        <f t="shared" si="319"/>
        <v/>
      </c>
      <c r="KL86" s="14" t="str">
        <f t="shared" si="320"/>
        <v/>
      </c>
      <c r="KM86" s="14" t="str">
        <f t="shared" si="321"/>
        <v/>
      </c>
      <c r="KN86" s="14" t="str">
        <f t="shared" si="322"/>
        <v/>
      </c>
      <c r="KO86" s="14" t="str">
        <f t="shared" si="323"/>
        <v/>
      </c>
      <c r="KP86" s="14" t="str">
        <f t="shared" si="324"/>
        <v/>
      </c>
      <c r="KQ86" s="14" t="str">
        <f t="shared" si="325"/>
        <v/>
      </c>
      <c r="KR86" s="14" t="str">
        <f t="shared" si="326"/>
        <v/>
      </c>
      <c r="KS86" s="14" t="str">
        <f t="shared" si="327"/>
        <v/>
      </c>
      <c r="KT86" s="14" t="str">
        <f t="shared" si="328"/>
        <v/>
      </c>
      <c r="KU86" s="14" t="str">
        <f t="shared" si="329"/>
        <v/>
      </c>
      <c r="KV86" s="14" t="str">
        <f t="shared" si="330"/>
        <v/>
      </c>
      <c r="KW86" s="14" t="str">
        <f t="shared" si="331"/>
        <v/>
      </c>
      <c r="KX86" s="14" t="str">
        <f t="shared" si="332"/>
        <v/>
      </c>
      <c r="KY86" s="14" t="str">
        <f t="shared" si="333"/>
        <v/>
      </c>
      <c r="KZ86" s="14" t="str">
        <f t="shared" si="334"/>
        <v/>
      </c>
      <c r="LA86" s="14" t="str">
        <f t="shared" si="335"/>
        <v/>
      </c>
      <c r="LB86" s="14" t="str">
        <f t="shared" si="336"/>
        <v/>
      </c>
      <c r="LC86" s="14" t="str">
        <f t="shared" si="337"/>
        <v/>
      </c>
      <c r="LD86" s="14" t="str">
        <f t="shared" si="338"/>
        <v/>
      </c>
      <c r="LE86" s="14" t="str">
        <f t="shared" si="339"/>
        <v/>
      </c>
      <c r="LF86" s="14" t="str">
        <f t="shared" si="340"/>
        <v/>
      </c>
      <c r="LG86" s="14" t="str">
        <f t="shared" si="341"/>
        <v/>
      </c>
      <c r="LH86" s="14" t="str">
        <f t="shared" si="342"/>
        <v/>
      </c>
      <c r="LI86" s="14" t="str">
        <f t="shared" si="343"/>
        <v/>
      </c>
      <c r="LJ86" s="14" t="str">
        <f t="shared" si="344"/>
        <v/>
      </c>
      <c r="LK86" s="14" t="str">
        <f t="shared" si="345"/>
        <v/>
      </c>
      <c r="LL86" s="14" t="str">
        <f t="shared" si="346"/>
        <v/>
      </c>
      <c r="LM86" s="14" t="str">
        <f t="shared" si="347"/>
        <v/>
      </c>
      <c r="LN86" s="14" t="str">
        <f t="shared" si="348"/>
        <v/>
      </c>
      <c r="LO86" s="14" t="str">
        <f t="shared" si="349"/>
        <v/>
      </c>
      <c r="LP86" s="14" t="str">
        <f t="shared" si="350"/>
        <v/>
      </c>
      <c r="LQ86" s="14" t="str">
        <f t="shared" si="351"/>
        <v/>
      </c>
      <c r="LR86" s="14" t="str">
        <f t="shared" si="352"/>
        <v/>
      </c>
      <c r="LS86" s="14" t="str">
        <f t="shared" si="353"/>
        <v/>
      </c>
      <c r="LT86" s="14" t="str">
        <f t="shared" si="354"/>
        <v/>
      </c>
      <c r="LU86" s="14" t="str">
        <f t="shared" si="355"/>
        <v/>
      </c>
      <c r="LV86" s="14" t="str">
        <f t="shared" si="356"/>
        <v/>
      </c>
      <c r="LW86" s="14" t="str">
        <f t="shared" si="357"/>
        <v/>
      </c>
      <c r="LX86" s="14" t="str">
        <f t="shared" si="358"/>
        <v/>
      </c>
      <c r="LY86" s="14" t="str">
        <f t="shared" si="359"/>
        <v/>
      </c>
      <c r="LZ86" s="14" t="str">
        <f t="shared" si="360"/>
        <v/>
      </c>
      <c r="MA86" s="14" t="str">
        <f t="shared" si="361"/>
        <v/>
      </c>
      <c r="MB86" s="14" t="str">
        <f t="shared" si="362"/>
        <v/>
      </c>
      <c r="MC86" s="14" t="str">
        <f t="shared" si="363"/>
        <v/>
      </c>
      <c r="MD86" s="14" t="str">
        <f t="shared" si="364"/>
        <v/>
      </c>
      <c r="ME86" s="14" t="str">
        <f t="shared" si="365"/>
        <v/>
      </c>
      <c r="MF86" s="15"/>
      <c r="MJ86" s="17"/>
      <c r="MK86" s="17"/>
      <c r="ML86" s="52" t="str">
        <f t="shared" si="211"/>
        <v/>
      </c>
      <c r="MN86" s="18" t="s">
        <v>5</v>
      </c>
    </row>
    <row r="87" spans="1:352" s="16" customFormat="1" ht="25.5">
      <c r="A87" s="50">
        <v>78</v>
      </c>
      <c r="B87" s="51" t="str">
        <f t="shared" si="194"/>
        <v/>
      </c>
      <c r="C87" s="73"/>
      <c r="D87" s="76"/>
      <c r="E87" s="76"/>
      <c r="F87" s="76"/>
      <c r="G87" s="29"/>
      <c r="H87" s="28"/>
      <c r="I87" s="29"/>
      <c r="J87" s="29"/>
      <c r="K87" s="46"/>
      <c r="L87" s="29"/>
      <c r="M87" s="46"/>
      <c r="N87" s="46"/>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28"/>
      <c r="DE87" s="28"/>
      <c r="DF87" s="28"/>
      <c r="DG87" s="28"/>
      <c r="DH87" s="28"/>
      <c r="DI87" s="28"/>
      <c r="DJ87" s="28"/>
      <c r="DK87" s="28"/>
      <c r="DL87" s="28"/>
      <c r="DM87" s="28"/>
      <c r="DN87" s="28"/>
      <c r="DO87" s="28"/>
      <c r="DP87" s="28"/>
      <c r="DQ87" s="28"/>
      <c r="DR87" s="28"/>
      <c r="DS87" s="28"/>
      <c r="DT87" s="28"/>
      <c r="DU87" s="28"/>
      <c r="DV87" s="28"/>
      <c r="DW87" s="28"/>
      <c r="DX87" s="28"/>
      <c r="DY87" s="28"/>
      <c r="DZ87" s="28"/>
      <c r="EA87" s="28"/>
      <c r="EB87" s="28"/>
      <c r="EC87" s="28"/>
      <c r="ED87" s="28"/>
      <c r="EE87" s="28"/>
      <c r="EF87" s="28"/>
      <c r="EG87" s="28"/>
      <c r="EH87" s="28"/>
      <c r="EI87" s="28"/>
      <c r="EJ87" s="28"/>
      <c r="EK87" s="28"/>
      <c r="EL87" s="28"/>
      <c r="EM87" s="28"/>
      <c r="EN87" s="28"/>
      <c r="EO87" s="28"/>
      <c r="EP87" s="28"/>
      <c r="EQ87" s="28"/>
      <c r="ER87" s="28"/>
      <c r="ES87" s="28"/>
      <c r="ET87" s="28"/>
      <c r="EU87" s="28"/>
      <c r="EV87" s="28"/>
      <c r="EW87" s="28"/>
      <c r="EX87" s="28"/>
      <c r="EY87" s="28"/>
      <c r="EZ87" s="28"/>
      <c r="FA87" s="28"/>
      <c r="FB87" s="28"/>
      <c r="FC87" s="28"/>
      <c r="FD87" s="28"/>
      <c r="FE87" s="28"/>
      <c r="FF87" s="28"/>
      <c r="FG87" s="28"/>
      <c r="FH87" s="28"/>
      <c r="FI87" s="28"/>
      <c r="FJ87" s="28"/>
      <c r="FK87" s="28"/>
      <c r="FL87" s="28"/>
      <c r="FM87" s="28"/>
      <c r="FN87" s="28"/>
      <c r="FO87" s="28"/>
      <c r="FP87" s="82"/>
      <c r="FQ87" s="80"/>
      <c r="FR87" s="14" t="str">
        <f t="shared" si="195"/>
        <v/>
      </c>
      <c r="FS87" s="14" t="str">
        <f t="shared" si="196"/>
        <v/>
      </c>
      <c r="FT87" s="14" t="str">
        <f t="shared" si="197"/>
        <v/>
      </c>
      <c r="FU87" s="14" t="str">
        <f t="shared" si="198"/>
        <v/>
      </c>
      <c r="FV87" s="14" t="str">
        <f t="shared" si="199"/>
        <v/>
      </c>
      <c r="FW87" s="14" t="str">
        <f t="shared" si="200"/>
        <v/>
      </c>
      <c r="FX87" s="14" t="str">
        <f t="shared" si="212"/>
        <v/>
      </c>
      <c r="FY87" s="14" t="str">
        <f t="shared" si="201"/>
        <v/>
      </c>
      <c r="FZ87" s="14" t="str">
        <f t="shared" si="202"/>
        <v/>
      </c>
      <c r="GA87" s="14" t="str">
        <f t="shared" si="203"/>
        <v/>
      </c>
      <c r="GB87" s="14" t="str">
        <f t="shared" si="204"/>
        <v/>
      </c>
      <c r="GC87" s="14" t="str">
        <f t="shared" si="205"/>
        <v/>
      </c>
      <c r="GD87" s="14" t="str">
        <f t="shared" si="213"/>
        <v/>
      </c>
      <c r="GE87" s="14" t="str">
        <f t="shared" si="214"/>
        <v/>
      </c>
      <c r="GF87" s="14" t="str">
        <f t="shared" si="206"/>
        <v/>
      </c>
      <c r="GG87" s="14" t="str">
        <f t="shared" si="207"/>
        <v/>
      </c>
      <c r="GH87" s="14" t="str">
        <f t="shared" si="208"/>
        <v/>
      </c>
      <c r="GI87" s="14" t="str">
        <f t="shared" si="209"/>
        <v/>
      </c>
      <c r="GJ87" s="14" t="str">
        <f t="shared" si="210"/>
        <v/>
      </c>
      <c r="GK87" s="14" t="str">
        <f t="shared" si="215"/>
        <v/>
      </c>
      <c r="GL87" s="14" t="str">
        <f t="shared" si="216"/>
        <v/>
      </c>
      <c r="GM87" s="14" t="str">
        <f t="shared" si="217"/>
        <v/>
      </c>
      <c r="GN87" s="14" t="str">
        <f t="shared" si="218"/>
        <v/>
      </c>
      <c r="GO87" s="14" t="str">
        <f t="shared" si="219"/>
        <v/>
      </c>
      <c r="GP87" s="14" t="str">
        <f t="shared" si="220"/>
        <v/>
      </c>
      <c r="GQ87" s="14" t="str">
        <f t="shared" si="221"/>
        <v/>
      </c>
      <c r="GR87" s="14" t="str">
        <f t="shared" si="222"/>
        <v/>
      </c>
      <c r="GS87" s="14" t="str">
        <f t="shared" si="223"/>
        <v/>
      </c>
      <c r="GT87" s="14" t="str">
        <f t="shared" si="224"/>
        <v/>
      </c>
      <c r="GU87" s="14" t="str">
        <f t="shared" si="225"/>
        <v/>
      </c>
      <c r="GV87" s="14" t="str">
        <f t="shared" si="226"/>
        <v/>
      </c>
      <c r="GW87" s="14" t="str">
        <f t="shared" si="227"/>
        <v/>
      </c>
      <c r="GX87" s="14" t="str">
        <f t="shared" si="228"/>
        <v/>
      </c>
      <c r="GY87" s="14" t="str">
        <f t="shared" si="229"/>
        <v/>
      </c>
      <c r="GZ87" s="14" t="str">
        <f t="shared" si="230"/>
        <v/>
      </c>
      <c r="HA87" s="14" t="str">
        <f t="shared" si="231"/>
        <v/>
      </c>
      <c r="HB87" s="14" t="str">
        <f t="shared" si="232"/>
        <v/>
      </c>
      <c r="HC87" s="14" t="str">
        <f t="shared" si="233"/>
        <v/>
      </c>
      <c r="HD87" s="14" t="str">
        <f t="shared" si="234"/>
        <v/>
      </c>
      <c r="HE87" s="14" t="str">
        <f t="shared" si="235"/>
        <v/>
      </c>
      <c r="HF87" s="14" t="str">
        <f t="shared" si="236"/>
        <v/>
      </c>
      <c r="HG87" s="14" t="str">
        <f t="shared" si="237"/>
        <v/>
      </c>
      <c r="HH87" s="14" t="str">
        <f t="shared" si="238"/>
        <v/>
      </c>
      <c r="HI87" s="14" t="str">
        <f t="shared" si="239"/>
        <v/>
      </c>
      <c r="HJ87" s="14" t="str">
        <f t="shared" si="240"/>
        <v/>
      </c>
      <c r="HK87" s="14" t="str">
        <f t="shared" si="241"/>
        <v/>
      </c>
      <c r="HL87" s="14" t="str">
        <f t="shared" si="242"/>
        <v/>
      </c>
      <c r="HM87" s="14" t="str">
        <f t="shared" si="243"/>
        <v/>
      </c>
      <c r="HN87" s="14" t="str">
        <f t="shared" si="244"/>
        <v/>
      </c>
      <c r="HO87" s="14" t="str">
        <f t="shared" si="245"/>
        <v/>
      </c>
      <c r="HP87" s="14" t="str">
        <f t="shared" si="246"/>
        <v/>
      </c>
      <c r="HQ87" s="14" t="str">
        <f t="shared" si="247"/>
        <v/>
      </c>
      <c r="HR87" s="14" t="str">
        <f t="shared" si="248"/>
        <v/>
      </c>
      <c r="HS87" s="14" t="str">
        <f t="shared" si="249"/>
        <v/>
      </c>
      <c r="HT87" s="14" t="str">
        <f t="shared" si="250"/>
        <v/>
      </c>
      <c r="HU87" s="14" t="str">
        <f t="shared" si="251"/>
        <v/>
      </c>
      <c r="HV87" s="14" t="str">
        <f t="shared" si="252"/>
        <v/>
      </c>
      <c r="HW87" s="14" t="str">
        <f t="shared" si="253"/>
        <v/>
      </c>
      <c r="HX87" s="14" t="str">
        <f t="shared" si="254"/>
        <v/>
      </c>
      <c r="HY87" s="14" t="str">
        <f t="shared" si="255"/>
        <v/>
      </c>
      <c r="HZ87" s="14" t="str">
        <f t="shared" si="256"/>
        <v/>
      </c>
      <c r="IA87" s="14" t="str">
        <f t="shared" si="257"/>
        <v/>
      </c>
      <c r="IB87" s="14" t="str">
        <f t="shared" si="258"/>
        <v/>
      </c>
      <c r="IC87" s="14" t="str">
        <f t="shared" si="259"/>
        <v/>
      </c>
      <c r="ID87" s="14" t="str">
        <f t="shared" si="260"/>
        <v/>
      </c>
      <c r="IE87" s="14" t="str">
        <f t="shared" si="261"/>
        <v/>
      </c>
      <c r="IF87" s="14" t="str">
        <f t="shared" si="262"/>
        <v/>
      </c>
      <c r="IG87" s="14" t="str">
        <f t="shared" si="263"/>
        <v/>
      </c>
      <c r="IH87" s="14" t="str">
        <f t="shared" si="264"/>
        <v/>
      </c>
      <c r="II87" s="14" t="str">
        <f t="shared" si="265"/>
        <v/>
      </c>
      <c r="IJ87" s="14" t="str">
        <f t="shared" si="266"/>
        <v/>
      </c>
      <c r="IK87" s="14" t="str">
        <f t="shared" si="267"/>
        <v/>
      </c>
      <c r="IL87" s="14" t="str">
        <f t="shared" si="268"/>
        <v/>
      </c>
      <c r="IM87" s="14" t="str">
        <f t="shared" si="269"/>
        <v/>
      </c>
      <c r="IN87" s="14" t="str">
        <f t="shared" si="270"/>
        <v/>
      </c>
      <c r="IO87" s="14" t="str">
        <f t="shared" si="271"/>
        <v/>
      </c>
      <c r="IP87" s="14" t="str">
        <f t="shared" si="272"/>
        <v/>
      </c>
      <c r="IQ87" s="14" t="str">
        <f t="shared" si="273"/>
        <v/>
      </c>
      <c r="IR87" s="14" t="str">
        <f t="shared" si="274"/>
        <v/>
      </c>
      <c r="IS87" s="14" t="str">
        <f t="shared" si="275"/>
        <v/>
      </c>
      <c r="IT87" s="14" t="str">
        <f t="shared" si="276"/>
        <v/>
      </c>
      <c r="IU87" s="14" t="str">
        <f t="shared" si="277"/>
        <v/>
      </c>
      <c r="IV87" s="14" t="str">
        <f t="shared" si="278"/>
        <v/>
      </c>
      <c r="IW87" s="14" t="str">
        <f t="shared" si="279"/>
        <v/>
      </c>
      <c r="IX87" s="14" t="str">
        <f t="shared" si="280"/>
        <v/>
      </c>
      <c r="IY87" s="14" t="str">
        <f t="shared" si="281"/>
        <v/>
      </c>
      <c r="IZ87" s="14" t="str">
        <f t="shared" si="282"/>
        <v/>
      </c>
      <c r="JA87" s="14" t="str">
        <f t="shared" si="283"/>
        <v/>
      </c>
      <c r="JB87" s="14" t="str">
        <f t="shared" si="284"/>
        <v/>
      </c>
      <c r="JC87" s="14" t="str">
        <f t="shared" si="285"/>
        <v/>
      </c>
      <c r="JD87" s="14" t="str">
        <f t="shared" si="286"/>
        <v/>
      </c>
      <c r="JE87" s="14" t="str">
        <f t="shared" si="287"/>
        <v/>
      </c>
      <c r="JF87" s="14" t="str">
        <f t="shared" si="288"/>
        <v/>
      </c>
      <c r="JG87" s="14" t="str">
        <f t="shared" si="289"/>
        <v/>
      </c>
      <c r="JH87" s="14" t="str">
        <f t="shared" si="290"/>
        <v/>
      </c>
      <c r="JI87" s="14" t="str">
        <f t="shared" si="291"/>
        <v/>
      </c>
      <c r="JJ87" s="14" t="str">
        <f t="shared" si="292"/>
        <v/>
      </c>
      <c r="JK87" s="14" t="str">
        <f t="shared" si="293"/>
        <v/>
      </c>
      <c r="JL87" s="14" t="str">
        <f t="shared" si="294"/>
        <v/>
      </c>
      <c r="JM87" s="14" t="str">
        <f t="shared" si="295"/>
        <v/>
      </c>
      <c r="JN87" s="14" t="str">
        <f t="shared" si="296"/>
        <v/>
      </c>
      <c r="JO87" s="14" t="str">
        <f t="shared" si="297"/>
        <v/>
      </c>
      <c r="JP87" s="14" t="str">
        <f t="shared" si="298"/>
        <v/>
      </c>
      <c r="JQ87" s="14" t="str">
        <f t="shared" si="299"/>
        <v/>
      </c>
      <c r="JR87" s="14" t="str">
        <f t="shared" si="300"/>
        <v/>
      </c>
      <c r="JS87" s="14" t="str">
        <f t="shared" si="301"/>
        <v/>
      </c>
      <c r="JT87" s="14" t="str">
        <f t="shared" si="302"/>
        <v/>
      </c>
      <c r="JU87" s="14" t="str">
        <f t="shared" si="303"/>
        <v/>
      </c>
      <c r="JV87" s="14" t="str">
        <f t="shared" si="304"/>
        <v/>
      </c>
      <c r="JW87" s="14" t="str">
        <f t="shared" si="305"/>
        <v/>
      </c>
      <c r="JX87" s="14" t="str">
        <f t="shared" si="306"/>
        <v/>
      </c>
      <c r="JY87" s="14" t="str">
        <f t="shared" si="307"/>
        <v/>
      </c>
      <c r="JZ87" s="14" t="str">
        <f t="shared" si="308"/>
        <v/>
      </c>
      <c r="KA87" s="14" t="str">
        <f t="shared" si="309"/>
        <v/>
      </c>
      <c r="KB87" s="14" t="str">
        <f t="shared" si="310"/>
        <v/>
      </c>
      <c r="KC87" s="14" t="str">
        <f t="shared" si="311"/>
        <v/>
      </c>
      <c r="KD87" s="14" t="str">
        <f t="shared" si="312"/>
        <v/>
      </c>
      <c r="KE87" s="14" t="str">
        <f t="shared" si="313"/>
        <v/>
      </c>
      <c r="KF87" s="14" t="str">
        <f t="shared" si="314"/>
        <v/>
      </c>
      <c r="KG87" s="14" t="str">
        <f t="shared" si="315"/>
        <v/>
      </c>
      <c r="KH87" s="14" t="str">
        <f t="shared" si="316"/>
        <v/>
      </c>
      <c r="KI87" s="14" t="str">
        <f t="shared" si="317"/>
        <v/>
      </c>
      <c r="KJ87" s="14" t="str">
        <f t="shared" si="318"/>
        <v/>
      </c>
      <c r="KK87" s="14" t="str">
        <f t="shared" si="319"/>
        <v/>
      </c>
      <c r="KL87" s="14" t="str">
        <f t="shared" si="320"/>
        <v/>
      </c>
      <c r="KM87" s="14" t="str">
        <f t="shared" si="321"/>
        <v/>
      </c>
      <c r="KN87" s="14" t="str">
        <f t="shared" si="322"/>
        <v/>
      </c>
      <c r="KO87" s="14" t="str">
        <f t="shared" si="323"/>
        <v/>
      </c>
      <c r="KP87" s="14" t="str">
        <f t="shared" si="324"/>
        <v/>
      </c>
      <c r="KQ87" s="14" t="str">
        <f t="shared" si="325"/>
        <v/>
      </c>
      <c r="KR87" s="14" t="str">
        <f t="shared" si="326"/>
        <v/>
      </c>
      <c r="KS87" s="14" t="str">
        <f t="shared" si="327"/>
        <v/>
      </c>
      <c r="KT87" s="14" t="str">
        <f t="shared" si="328"/>
        <v/>
      </c>
      <c r="KU87" s="14" t="str">
        <f t="shared" si="329"/>
        <v/>
      </c>
      <c r="KV87" s="14" t="str">
        <f t="shared" si="330"/>
        <v/>
      </c>
      <c r="KW87" s="14" t="str">
        <f t="shared" si="331"/>
        <v/>
      </c>
      <c r="KX87" s="14" t="str">
        <f t="shared" si="332"/>
        <v/>
      </c>
      <c r="KY87" s="14" t="str">
        <f t="shared" si="333"/>
        <v/>
      </c>
      <c r="KZ87" s="14" t="str">
        <f t="shared" si="334"/>
        <v/>
      </c>
      <c r="LA87" s="14" t="str">
        <f t="shared" si="335"/>
        <v/>
      </c>
      <c r="LB87" s="14" t="str">
        <f t="shared" si="336"/>
        <v/>
      </c>
      <c r="LC87" s="14" t="str">
        <f t="shared" si="337"/>
        <v/>
      </c>
      <c r="LD87" s="14" t="str">
        <f t="shared" si="338"/>
        <v/>
      </c>
      <c r="LE87" s="14" t="str">
        <f t="shared" si="339"/>
        <v/>
      </c>
      <c r="LF87" s="14" t="str">
        <f t="shared" si="340"/>
        <v/>
      </c>
      <c r="LG87" s="14" t="str">
        <f t="shared" si="341"/>
        <v/>
      </c>
      <c r="LH87" s="14" t="str">
        <f t="shared" si="342"/>
        <v/>
      </c>
      <c r="LI87" s="14" t="str">
        <f t="shared" si="343"/>
        <v/>
      </c>
      <c r="LJ87" s="14" t="str">
        <f t="shared" si="344"/>
        <v/>
      </c>
      <c r="LK87" s="14" t="str">
        <f t="shared" si="345"/>
        <v/>
      </c>
      <c r="LL87" s="14" t="str">
        <f t="shared" si="346"/>
        <v/>
      </c>
      <c r="LM87" s="14" t="str">
        <f t="shared" si="347"/>
        <v/>
      </c>
      <c r="LN87" s="14" t="str">
        <f t="shared" si="348"/>
        <v/>
      </c>
      <c r="LO87" s="14" t="str">
        <f t="shared" si="349"/>
        <v/>
      </c>
      <c r="LP87" s="14" t="str">
        <f t="shared" si="350"/>
        <v/>
      </c>
      <c r="LQ87" s="14" t="str">
        <f t="shared" si="351"/>
        <v/>
      </c>
      <c r="LR87" s="14" t="str">
        <f t="shared" si="352"/>
        <v/>
      </c>
      <c r="LS87" s="14" t="str">
        <f t="shared" si="353"/>
        <v/>
      </c>
      <c r="LT87" s="14" t="str">
        <f t="shared" si="354"/>
        <v/>
      </c>
      <c r="LU87" s="14" t="str">
        <f t="shared" si="355"/>
        <v/>
      </c>
      <c r="LV87" s="14" t="str">
        <f t="shared" si="356"/>
        <v/>
      </c>
      <c r="LW87" s="14" t="str">
        <f t="shared" si="357"/>
        <v/>
      </c>
      <c r="LX87" s="14" t="str">
        <f t="shared" si="358"/>
        <v/>
      </c>
      <c r="LY87" s="14" t="str">
        <f t="shared" si="359"/>
        <v/>
      </c>
      <c r="LZ87" s="14" t="str">
        <f t="shared" si="360"/>
        <v/>
      </c>
      <c r="MA87" s="14" t="str">
        <f t="shared" si="361"/>
        <v/>
      </c>
      <c r="MB87" s="14" t="str">
        <f t="shared" si="362"/>
        <v/>
      </c>
      <c r="MC87" s="14" t="str">
        <f t="shared" si="363"/>
        <v/>
      </c>
      <c r="MD87" s="14" t="str">
        <f t="shared" si="364"/>
        <v/>
      </c>
      <c r="ME87" s="14" t="str">
        <f t="shared" si="365"/>
        <v/>
      </c>
      <c r="MF87" s="15"/>
      <c r="MJ87" s="17"/>
      <c r="MK87" s="17"/>
      <c r="ML87" s="52" t="str">
        <f t="shared" si="211"/>
        <v/>
      </c>
      <c r="MN87" s="18" t="s">
        <v>5</v>
      </c>
    </row>
    <row r="88" spans="1:352" s="16" customFormat="1" ht="25.5">
      <c r="A88" s="50">
        <v>79</v>
      </c>
      <c r="B88" s="51" t="str">
        <f t="shared" si="194"/>
        <v/>
      </c>
      <c r="C88" s="73"/>
      <c r="D88" s="76"/>
      <c r="E88" s="76"/>
      <c r="F88" s="76"/>
      <c r="G88" s="29"/>
      <c r="H88" s="28"/>
      <c r="I88" s="29"/>
      <c r="J88" s="29"/>
      <c r="K88" s="46"/>
      <c r="L88" s="29"/>
      <c r="M88" s="46"/>
      <c r="N88" s="46"/>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8"/>
      <c r="DE88" s="28"/>
      <c r="DF88" s="28"/>
      <c r="DG88" s="28"/>
      <c r="DH88" s="28"/>
      <c r="DI88" s="28"/>
      <c r="DJ88" s="28"/>
      <c r="DK88" s="28"/>
      <c r="DL88" s="28"/>
      <c r="DM88" s="28"/>
      <c r="DN88" s="28"/>
      <c r="DO88" s="28"/>
      <c r="DP88" s="28"/>
      <c r="DQ88" s="28"/>
      <c r="DR88" s="28"/>
      <c r="DS88" s="28"/>
      <c r="DT88" s="28"/>
      <c r="DU88" s="28"/>
      <c r="DV88" s="28"/>
      <c r="DW88" s="28"/>
      <c r="DX88" s="28"/>
      <c r="DY88" s="28"/>
      <c r="DZ88" s="28"/>
      <c r="EA88" s="28"/>
      <c r="EB88" s="28"/>
      <c r="EC88" s="28"/>
      <c r="ED88" s="28"/>
      <c r="EE88" s="28"/>
      <c r="EF88" s="28"/>
      <c r="EG88" s="28"/>
      <c r="EH88" s="28"/>
      <c r="EI88" s="28"/>
      <c r="EJ88" s="28"/>
      <c r="EK88" s="28"/>
      <c r="EL88" s="28"/>
      <c r="EM88" s="28"/>
      <c r="EN88" s="28"/>
      <c r="EO88" s="28"/>
      <c r="EP88" s="28"/>
      <c r="EQ88" s="28"/>
      <c r="ER88" s="28"/>
      <c r="ES88" s="28"/>
      <c r="ET88" s="28"/>
      <c r="EU88" s="28"/>
      <c r="EV88" s="28"/>
      <c r="EW88" s="28"/>
      <c r="EX88" s="28"/>
      <c r="EY88" s="28"/>
      <c r="EZ88" s="28"/>
      <c r="FA88" s="28"/>
      <c r="FB88" s="28"/>
      <c r="FC88" s="28"/>
      <c r="FD88" s="28"/>
      <c r="FE88" s="28"/>
      <c r="FF88" s="28"/>
      <c r="FG88" s="28"/>
      <c r="FH88" s="28"/>
      <c r="FI88" s="28"/>
      <c r="FJ88" s="28"/>
      <c r="FK88" s="28"/>
      <c r="FL88" s="28"/>
      <c r="FM88" s="28"/>
      <c r="FN88" s="28"/>
      <c r="FO88" s="28"/>
      <c r="FP88" s="82"/>
      <c r="FQ88" s="80"/>
      <c r="FR88" s="14" t="str">
        <f t="shared" si="195"/>
        <v/>
      </c>
      <c r="FS88" s="14" t="str">
        <f t="shared" si="196"/>
        <v/>
      </c>
      <c r="FT88" s="14" t="str">
        <f t="shared" si="197"/>
        <v/>
      </c>
      <c r="FU88" s="14" t="str">
        <f t="shared" si="198"/>
        <v/>
      </c>
      <c r="FV88" s="14" t="str">
        <f t="shared" si="199"/>
        <v/>
      </c>
      <c r="FW88" s="14" t="str">
        <f t="shared" si="200"/>
        <v/>
      </c>
      <c r="FX88" s="14" t="str">
        <f t="shared" si="212"/>
        <v/>
      </c>
      <c r="FY88" s="14" t="str">
        <f t="shared" si="201"/>
        <v/>
      </c>
      <c r="FZ88" s="14" t="str">
        <f t="shared" si="202"/>
        <v/>
      </c>
      <c r="GA88" s="14" t="str">
        <f t="shared" si="203"/>
        <v/>
      </c>
      <c r="GB88" s="14" t="str">
        <f t="shared" si="204"/>
        <v/>
      </c>
      <c r="GC88" s="14" t="str">
        <f t="shared" si="205"/>
        <v/>
      </c>
      <c r="GD88" s="14" t="str">
        <f t="shared" si="213"/>
        <v/>
      </c>
      <c r="GE88" s="14" t="str">
        <f t="shared" si="214"/>
        <v/>
      </c>
      <c r="GF88" s="14" t="str">
        <f t="shared" si="206"/>
        <v/>
      </c>
      <c r="GG88" s="14" t="str">
        <f t="shared" si="207"/>
        <v/>
      </c>
      <c r="GH88" s="14" t="str">
        <f t="shared" si="208"/>
        <v/>
      </c>
      <c r="GI88" s="14" t="str">
        <f t="shared" si="209"/>
        <v/>
      </c>
      <c r="GJ88" s="14" t="str">
        <f t="shared" si="210"/>
        <v/>
      </c>
      <c r="GK88" s="14" t="str">
        <f t="shared" si="215"/>
        <v/>
      </c>
      <c r="GL88" s="14" t="str">
        <f t="shared" si="216"/>
        <v/>
      </c>
      <c r="GM88" s="14" t="str">
        <f t="shared" si="217"/>
        <v/>
      </c>
      <c r="GN88" s="14" t="str">
        <f t="shared" si="218"/>
        <v/>
      </c>
      <c r="GO88" s="14" t="str">
        <f t="shared" si="219"/>
        <v/>
      </c>
      <c r="GP88" s="14" t="str">
        <f t="shared" si="220"/>
        <v/>
      </c>
      <c r="GQ88" s="14" t="str">
        <f t="shared" si="221"/>
        <v/>
      </c>
      <c r="GR88" s="14" t="str">
        <f t="shared" si="222"/>
        <v/>
      </c>
      <c r="GS88" s="14" t="str">
        <f t="shared" si="223"/>
        <v/>
      </c>
      <c r="GT88" s="14" t="str">
        <f t="shared" si="224"/>
        <v/>
      </c>
      <c r="GU88" s="14" t="str">
        <f t="shared" si="225"/>
        <v/>
      </c>
      <c r="GV88" s="14" t="str">
        <f t="shared" si="226"/>
        <v/>
      </c>
      <c r="GW88" s="14" t="str">
        <f t="shared" si="227"/>
        <v/>
      </c>
      <c r="GX88" s="14" t="str">
        <f t="shared" si="228"/>
        <v/>
      </c>
      <c r="GY88" s="14" t="str">
        <f t="shared" si="229"/>
        <v/>
      </c>
      <c r="GZ88" s="14" t="str">
        <f t="shared" si="230"/>
        <v/>
      </c>
      <c r="HA88" s="14" t="str">
        <f t="shared" si="231"/>
        <v/>
      </c>
      <c r="HB88" s="14" t="str">
        <f t="shared" si="232"/>
        <v/>
      </c>
      <c r="HC88" s="14" t="str">
        <f t="shared" si="233"/>
        <v/>
      </c>
      <c r="HD88" s="14" t="str">
        <f t="shared" si="234"/>
        <v/>
      </c>
      <c r="HE88" s="14" t="str">
        <f t="shared" si="235"/>
        <v/>
      </c>
      <c r="HF88" s="14" t="str">
        <f t="shared" si="236"/>
        <v/>
      </c>
      <c r="HG88" s="14" t="str">
        <f t="shared" si="237"/>
        <v/>
      </c>
      <c r="HH88" s="14" t="str">
        <f t="shared" si="238"/>
        <v/>
      </c>
      <c r="HI88" s="14" t="str">
        <f t="shared" si="239"/>
        <v/>
      </c>
      <c r="HJ88" s="14" t="str">
        <f t="shared" si="240"/>
        <v/>
      </c>
      <c r="HK88" s="14" t="str">
        <f t="shared" si="241"/>
        <v/>
      </c>
      <c r="HL88" s="14" t="str">
        <f t="shared" si="242"/>
        <v/>
      </c>
      <c r="HM88" s="14" t="str">
        <f t="shared" si="243"/>
        <v/>
      </c>
      <c r="HN88" s="14" t="str">
        <f t="shared" si="244"/>
        <v/>
      </c>
      <c r="HO88" s="14" t="str">
        <f t="shared" si="245"/>
        <v/>
      </c>
      <c r="HP88" s="14" t="str">
        <f t="shared" si="246"/>
        <v/>
      </c>
      <c r="HQ88" s="14" t="str">
        <f t="shared" si="247"/>
        <v/>
      </c>
      <c r="HR88" s="14" t="str">
        <f t="shared" si="248"/>
        <v/>
      </c>
      <c r="HS88" s="14" t="str">
        <f t="shared" si="249"/>
        <v/>
      </c>
      <c r="HT88" s="14" t="str">
        <f t="shared" si="250"/>
        <v/>
      </c>
      <c r="HU88" s="14" t="str">
        <f t="shared" si="251"/>
        <v/>
      </c>
      <c r="HV88" s="14" t="str">
        <f t="shared" si="252"/>
        <v/>
      </c>
      <c r="HW88" s="14" t="str">
        <f t="shared" si="253"/>
        <v/>
      </c>
      <c r="HX88" s="14" t="str">
        <f t="shared" si="254"/>
        <v/>
      </c>
      <c r="HY88" s="14" t="str">
        <f t="shared" si="255"/>
        <v/>
      </c>
      <c r="HZ88" s="14" t="str">
        <f t="shared" si="256"/>
        <v/>
      </c>
      <c r="IA88" s="14" t="str">
        <f t="shared" si="257"/>
        <v/>
      </c>
      <c r="IB88" s="14" t="str">
        <f t="shared" si="258"/>
        <v/>
      </c>
      <c r="IC88" s="14" t="str">
        <f t="shared" si="259"/>
        <v/>
      </c>
      <c r="ID88" s="14" t="str">
        <f t="shared" si="260"/>
        <v/>
      </c>
      <c r="IE88" s="14" t="str">
        <f t="shared" si="261"/>
        <v/>
      </c>
      <c r="IF88" s="14" t="str">
        <f t="shared" si="262"/>
        <v/>
      </c>
      <c r="IG88" s="14" t="str">
        <f t="shared" si="263"/>
        <v/>
      </c>
      <c r="IH88" s="14" t="str">
        <f t="shared" si="264"/>
        <v/>
      </c>
      <c r="II88" s="14" t="str">
        <f t="shared" si="265"/>
        <v/>
      </c>
      <c r="IJ88" s="14" t="str">
        <f t="shared" si="266"/>
        <v/>
      </c>
      <c r="IK88" s="14" t="str">
        <f t="shared" si="267"/>
        <v/>
      </c>
      <c r="IL88" s="14" t="str">
        <f t="shared" si="268"/>
        <v/>
      </c>
      <c r="IM88" s="14" t="str">
        <f t="shared" si="269"/>
        <v/>
      </c>
      <c r="IN88" s="14" t="str">
        <f t="shared" si="270"/>
        <v/>
      </c>
      <c r="IO88" s="14" t="str">
        <f t="shared" si="271"/>
        <v/>
      </c>
      <c r="IP88" s="14" t="str">
        <f t="shared" si="272"/>
        <v/>
      </c>
      <c r="IQ88" s="14" t="str">
        <f t="shared" si="273"/>
        <v/>
      </c>
      <c r="IR88" s="14" t="str">
        <f t="shared" si="274"/>
        <v/>
      </c>
      <c r="IS88" s="14" t="str">
        <f t="shared" si="275"/>
        <v/>
      </c>
      <c r="IT88" s="14" t="str">
        <f t="shared" si="276"/>
        <v/>
      </c>
      <c r="IU88" s="14" t="str">
        <f t="shared" si="277"/>
        <v/>
      </c>
      <c r="IV88" s="14" t="str">
        <f t="shared" si="278"/>
        <v/>
      </c>
      <c r="IW88" s="14" t="str">
        <f t="shared" si="279"/>
        <v/>
      </c>
      <c r="IX88" s="14" t="str">
        <f t="shared" si="280"/>
        <v/>
      </c>
      <c r="IY88" s="14" t="str">
        <f t="shared" si="281"/>
        <v/>
      </c>
      <c r="IZ88" s="14" t="str">
        <f t="shared" si="282"/>
        <v/>
      </c>
      <c r="JA88" s="14" t="str">
        <f t="shared" si="283"/>
        <v/>
      </c>
      <c r="JB88" s="14" t="str">
        <f t="shared" si="284"/>
        <v/>
      </c>
      <c r="JC88" s="14" t="str">
        <f t="shared" si="285"/>
        <v/>
      </c>
      <c r="JD88" s="14" t="str">
        <f t="shared" si="286"/>
        <v/>
      </c>
      <c r="JE88" s="14" t="str">
        <f t="shared" si="287"/>
        <v/>
      </c>
      <c r="JF88" s="14" t="str">
        <f t="shared" si="288"/>
        <v/>
      </c>
      <c r="JG88" s="14" t="str">
        <f t="shared" si="289"/>
        <v/>
      </c>
      <c r="JH88" s="14" t="str">
        <f t="shared" si="290"/>
        <v/>
      </c>
      <c r="JI88" s="14" t="str">
        <f t="shared" si="291"/>
        <v/>
      </c>
      <c r="JJ88" s="14" t="str">
        <f t="shared" si="292"/>
        <v/>
      </c>
      <c r="JK88" s="14" t="str">
        <f t="shared" si="293"/>
        <v/>
      </c>
      <c r="JL88" s="14" t="str">
        <f t="shared" si="294"/>
        <v/>
      </c>
      <c r="JM88" s="14" t="str">
        <f t="shared" si="295"/>
        <v/>
      </c>
      <c r="JN88" s="14" t="str">
        <f t="shared" si="296"/>
        <v/>
      </c>
      <c r="JO88" s="14" t="str">
        <f t="shared" si="297"/>
        <v/>
      </c>
      <c r="JP88" s="14" t="str">
        <f t="shared" si="298"/>
        <v/>
      </c>
      <c r="JQ88" s="14" t="str">
        <f t="shared" si="299"/>
        <v/>
      </c>
      <c r="JR88" s="14" t="str">
        <f t="shared" si="300"/>
        <v/>
      </c>
      <c r="JS88" s="14" t="str">
        <f t="shared" si="301"/>
        <v/>
      </c>
      <c r="JT88" s="14" t="str">
        <f t="shared" si="302"/>
        <v/>
      </c>
      <c r="JU88" s="14" t="str">
        <f t="shared" si="303"/>
        <v/>
      </c>
      <c r="JV88" s="14" t="str">
        <f t="shared" si="304"/>
        <v/>
      </c>
      <c r="JW88" s="14" t="str">
        <f t="shared" si="305"/>
        <v/>
      </c>
      <c r="JX88" s="14" t="str">
        <f t="shared" si="306"/>
        <v/>
      </c>
      <c r="JY88" s="14" t="str">
        <f t="shared" si="307"/>
        <v/>
      </c>
      <c r="JZ88" s="14" t="str">
        <f t="shared" si="308"/>
        <v/>
      </c>
      <c r="KA88" s="14" t="str">
        <f t="shared" si="309"/>
        <v/>
      </c>
      <c r="KB88" s="14" t="str">
        <f t="shared" si="310"/>
        <v/>
      </c>
      <c r="KC88" s="14" t="str">
        <f t="shared" si="311"/>
        <v/>
      </c>
      <c r="KD88" s="14" t="str">
        <f t="shared" si="312"/>
        <v/>
      </c>
      <c r="KE88" s="14" t="str">
        <f t="shared" si="313"/>
        <v/>
      </c>
      <c r="KF88" s="14" t="str">
        <f t="shared" si="314"/>
        <v/>
      </c>
      <c r="KG88" s="14" t="str">
        <f t="shared" si="315"/>
        <v/>
      </c>
      <c r="KH88" s="14" t="str">
        <f t="shared" si="316"/>
        <v/>
      </c>
      <c r="KI88" s="14" t="str">
        <f t="shared" si="317"/>
        <v/>
      </c>
      <c r="KJ88" s="14" t="str">
        <f t="shared" si="318"/>
        <v/>
      </c>
      <c r="KK88" s="14" t="str">
        <f t="shared" si="319"/>
        <v/>
      </c>
      <c r="KL88" s="14" t="str">
        <f t="shared" si="320"/>
        <v/>
      </c>
      <c r="KM88" s="14" t="str">
        <f t="shared" si="321"/>
        <v/>
      </c>
      <c r="KN88" s="14" t="str">
        <f t="shared" si="322"/>
        <v/>
      </c>
      <c r="KO88" s="14" t="str">
        <f t="shared" si="323"/>
        <v/>
      </c>
      <c r="KP88" s="14" t="str">
        <f t="shared" si="324"/>
        <v/>
      </c>
      <c r="KQ88" s="14" t="str">
        <f t="shared" si="325"/>
        <v/>
      </c>
      <c r="KR88" s="14" t="str">
        <f t="shared" si="326"/>
        <v/>
      </c>
      <c r="KS88" s="14" t="str">
        <f t="shared" si="327"/>
        <v/>
      </c>
      <c r="KT88" s="14" t="str">
        <f t="shared" si="328"/>
        <v/>
      </c>
      <c r="KU88" s="14" t="str">
        <f t="shared" si="329"/>
        <v/>
      </c>
      <c r="KV88" s="14" t="str">
        <f t="shared" si="330"/>
        <v/>
      </c>
      <c r="KW88" s="14" t="str">
        <f t="shared" si="331"/>
        <v/>
      </c>
      <c r="KX88" s="14" t="str">
        <f t="shared" si="332"/>
        <v/>
      </c>
      <c r="KY88" s="14" t="str">
        <f t="shared" si="333"/>
        <v/>
      </c>
      <c r="KZ88" s="14" t="str">
        <f t="shared" si="334"/>
        <v/>
      </c>
      <c r="LA88" s="14" t="str">
        <f t="shared" si="335"/>
        <v/>
      </c>
      <c r="LB88" s="14" t="str">
        <f t="shared" si="336"/>
        <v/>
      </c>
      <c r="LC88" s="14" t="str">
        <f t="shared" si="337"/>
        <v/>
      </c>
      <c r="LD88" s="14" t="str">
        <f t="shared" si="338"/>
        <v/>
      </c>
      <c r="LE88" s="14" t="str">
        <f t="shared" si="339"/>
        <v/>
      </c>
      <c r="LF88" s="14" t="str">
        <f t="shared" si="340"/>
        <v/>
      </c>
      <c r="LG88" s="14" t="str">
        <f t="shared" si="341"/>
        <v/>
      </c>
      <c r="LH88" s="14" t="str">
        <f t="shared" si="342"/>
        <v/>
      </c>
      <c r="LI88" s="14" t="str">
        <f t="shared" si="343"/>
        <v/>
      </c>
      <c r="LJ88" s="14" t="str">
        <f t="shared" si="344"/>
        <v/>
      </c>
      <c r="LK88" s="14" t="str">
        <f t="shared" si="345"/>
        <v/>
      </c>
      <c r="LL88" s="14" t="str">
        <f t="shared" si="346"/>
        <v/>
      </c>
      <c r="LM88" s="14" t="str">
        <f t="shared" si="347"/>
        <v/>
      </c>
      <c r="LN88" s="14" t="str">
        <f t="shared" si="348"/>
        <v/>
      </c>
      <c r="LO88" s="14" t="str">
        <f t="shared" si="349"/>
        <v/>
      </c>
      <c r="LP88" s="14" t="str">
        <f t="shared" si="350"/>
        <v/>
      </c>
      <c r="LQ88" s="14" t="str">
        <f t="shared" si="351"/>
        <v/>
      </c>
      <c r="LR88" s="14" t="str">
        <f t="shared" si="352"/>
        <v/>
      </c>
      <c r="LS88" s="14" t="str">
        <f t="shared" si="353"/>
        <v/>
      </c>
      <c r="LT88" s="14" t="str">
        <f t="shared" si="354"/>
        <v/>
      </c>
      <c r="LU88" s="14" t="str">
        <f t="shared" si="355"/>
        <v/>
      </c>
      <c r="LV88" s="14" t="str">
        <f t="shared" si="356"/>
        <v/>
      </c>
      <c r="LW88" s="14" t="str">
        <f t="shared" si="357"/>
        <v/>
      </c>
      <c r="LX88" s="14" t="str">
        <f t="shared" si="358"/>
        <v/>
      </c>
      <c r="LY88" s="14" t="str">
        <f t="shared" si="359"/>
        <v/>
      </c>
      <c r="LZ88" s="14" t="str">
        <f t="shared" si="360"/>
        <v/>
      </c>
      <c r="MA88" s="14" t="str">
        <f t="shared" si="361"/>
        <v/>
      </c>
      <c r="MB88" s="14" t="str">
        <f t="shared" si="362"/>
        <v/>
      </c>
      <c r="MC88" s="14" t="str">
        <f t="shared" si="363"/>
        <v/>
      </c>
      <c r="MD88" s="14" t="str">
        <f t="shared" si="364"/>
        <v/>
      </c>
      <c r="ME88" s="14" t="str">
        <f t="shared" si="365"/>
        <v/>
      </c>
      <c r="MF88" s="15"/>
      <c r="MJ88" s="17"/>
      <c r="MK88" s="17"/>
      <c r="ML88" s="52" t="str">
        <f t="shared" si="211"/>
        <v/>
      </c>
      <c r="MN88" s="18" t="s">
        <v>5</v>
      </c>
    </row>
    <row r="89" spans="1:352" s="16" customFormat="1" ht="25.5">
      <c r="A89" s="50">
        <v>80</v>
      </c>
      <c r="B89" s="51" t="str">
        <f t="shared" si="194"/>
        <v/>
      </c>
      <c r="C89" s="73"/>
      <c r="D89" s="76"/>
      <c r="E89" s="76"/>
      <c r="F89" s="76"/>
      <c r="G89" s="29"/>
      <c r="H89" s="28"/>
      <c r="I89" s="29"/>
      <c r="J89" s="29"/>
      <c r="K89" s="46"/>
      <c r="L89" s="29"/>
      <c r="M89" s="46"/>
      <c r="N89" s="46"/>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c r="CD89" s="28"/>
      <c r="CE89" s="28"/>
      <c r="CF89" s="28"/>
      <c r="CG89" s="28"/>
      <c r="CH89" s="28"/>
      <c r="CI89" s="28"/>
      <c r="CJ89" s="28"/>
      <c r="CK89" s="28"/>
      <c r="CL89" s="28"/>
      <c r="CM89" s="28"/>
      <c r="CN89" s="28"/>
      <c r="CO89" s="28"/>
      <c r="CP89" s="28"/>
      <c r="CQ89" s="28"/>
      <c r="CR89" s="28"/>
      <c r="CS89" s="28"/>
      <c r="CT89" s="28"/>
      <c r="CU89" s="28"/>
      <c r="CV89" s="28"/>
      <c r="CW89" s="28"/>
      <c r="CX89" s="28"/>
      <c r="CY89" s="28"/>
      <c r="CZ89" s="28"/>
      <c r="DA89" s="28"/>
      <c r="DB89" s="28"/>
      <c r="DC89" s="28"/>
      <c r="DD89" s="28"/>
      <c r="DE89" s="28"/>
      <c r="DF89" s="28"/>
      <c r="DG89" s="28"/>
      <c r="DH89" s="28"/>
      <c r="DI89" s="28"/>
      <c r="DJ89" s="28"/>
      <c r="DK89" s="28"/>
      <c r="DL89" s="28"/>
      <c r="DM89" s="28"/>
      <c r="DN89" s="28"/>
      <c r="DO89" s="28"/>
      <c r="DP89" s="28"/>
      <c r="DQ89" s="28"/>
      <c r="DR89" s="28"/>
      <c r="DS89" s="28"/>
      <c r="DT89" s="28"/>
      <c r="DU89" s="28"/>
      <c r="DV89" s="28"/>
      <c r="DW89" s="28"/>
      <c r="DX89" s="28"/>
      <c r="DY89" s="28"/>
      <c r="DZ89" s="28"/>
      <c r="EA89" s="28"/>
      <c r="EB89" s="28"/>
      <c r="EC89" s="28"/>
      <c r="ED89" s="28"/>
      <c r="EE89" s="28"/>
      <c r="EF89" s="28"/>
      <c r="EG89" s="28"/>
      <c r="EH89" s="28"/>
      <c r="EI89" s="28"/>
      <c r="EJ89" s="28"/>
      <c r="EK89" s="28"/>
      <c r="EL89" s="28"/>
      <c r="EM89" s="28"/>
      <c r="EN89" s="28"/>
      <c r="EO89" s="28"/>
      <c r="EP89" s="28"/>
      <c r="EQ89" s="28"/>
      <c r="ER89" s="28"/>
      <c r="ES89" s="28"/>
      <c r="ET89" s="28"/>
      <c r="EU89" s="28"/>
      <c r="EV89" s="28"/>
      <c r="EW89" s="28"/>
      <c r="EX89" s="28"/>
      <c r="EY89" s="28"/>
      <c r="EZ89" s="28"/>
      <c r="FA89" s="28"/>
      <c r="FB89" s="28"/>
      <c r="FC89" s="28"/>
      <c r="FD89" s="28"/>
      <c r="FE89" s="28"/>
      <c r="FF89" s="28"/>
      <c r="FG89" s="28"/>
      <c r="FH89" s="28"/>
      <c r="FI89" s="28"/>
      <c r="FJ89" s="28"/>
      <c r="FK89" s="28"/>
      <c r="FL89" s="28"/>
      <c r="FM89" s="28"/>
      <c r="FN89" s="28"/>
      <c r="FO89" s="28"/>
      <c r="FP89" s="82"/>
      <c r="FQ89" s="80"/>
      <c r="FR89" s="14" t="str">
        <f t="shared" si="195"/>
        <v/>
      </c>
      <c r="FS89" s="14" t="str">
        <f t="shared" si="196"/>
        <v/>
      </c>
      <c r="FT89" s="14" t="str">
        <f t="shared" si="197"/>
        <v/>
      </c>
      <c r="FU89" s="14" t="str">
        <f t="shared" si="198"/>
        <v/>
      </c>
      <c r="FV89" s="14" t="str">
        <f t="shared" si="199"/>
        <v/>
      </c>
      <c r="FW89" s="14" t="str">
        <f t="shared" si="200"/>
        <v/>
      </c>
      <c r="FX89" s="14" t="str">
        <f t="shared" si="212"/>
        <v/>
      </c>
      <c r="FY89" s="14" t="str">
        <f t="shared" si="201"/>
        <v/>
      </c>
      <c r="FZ89" s="14" t="str">
        <f t="shared" si="202"/>
        <v/>
      </c>
      <c r="GA89" s="14" t="str">
        <f t="shared" si="203"/>
        <v/>
      </c>
      <c r="GB89" s="14" t="str">
        <f t="shared" si="204"/>
        <v/>
      </c>
      <c r="GC89" s="14" t="str">
        <f t="shared" si="205"/>
        <v/>
      </c>
      <c r="GD89" s="14" t="str">
        <f t="shared" si="213"/>
        <v/>
      </c>
      <c r="GE89" s="14" t="str">
        <f t="shared" si="214"/>
        <v/>
      </c>
      <c r="GF89" s="14" t="str">
        <f t="shared" si="206"/>
        <v/>
      </c>
      <c r="GG89" s="14" t="str">
        <f t="shared" si="207"/>
        <v/>
      </c>
      <c r="GH89" s="14" t="str">
        <f t="shared" si="208"/>
        <v/>
      </c>
      <c r="GI89" s="14" t="str">
        <f t="shared" si="209"/>
        <v/>
      </c>
      <c r="GJ89" s="14" t="str">
        <f t="shared" si="210"/>
        <v/>
      </c>
      <c r="GK89" s="14" t="str">
        <f t="shared" si="215"/>
        <v/>
      </c>
      <c r="GL89" s="14" t="str">
        <f t="shared" si="216"/>
        <v/>
      </c>
      <c r="GM89" s="14" t="str">
        <f t="shared" si="217"/>
        <v/>
      </c>
      <c r="GN89" s="14" t="str">
        <f t="shared" si="218"/>
        <v/>
      </c>
      <c r="GO89" s="14" t="str">
        <f t="shared" si="219"/>
        <v/>
      </c>
      <c r="GP89" s="14" t="str">
        <f t="shared" si="220"/>
        <v/>
      </c>
      <c r="GQ89" s="14" t="str">
        <f t="shared" si="221"/>
        <v/>
      </c>
      <c r="GR89" s="14" t="str">
        <f t="shared" si="222"/>
        <v/>
      </c>
      <c r="GS89" s="14" t="str">
        <f t="shared" si="223"/>
        <v/>
      </c>
      <c r="GT89" s="14" t="str">
        <f t="shared" si="224"/>
        <v/>
      </c>
      <c r="GU89" s="14" t="str">
        <f t="shared" si="225"/>
        <v/>
      </c>
      <c r="GV89" s="14" t="str">
        <f t="shared" si="226"/>
        <v/>
      </c>
      <c r="GW89" s="14" t="str">
        <f t="shared" si="227"/>
        <v/>
      </c>
      <c r="GX89" s="14" t="str">
        <f t="shared" si="228"/>
        <v/>
      </c>
      <c r="GY89" s="14" t="str">
        <f t="shared" si="229"/>
        <v/>
      </c>
      <c r="GZ89" s="14" t="str">
        <f t="shared" si="230"/>
        <v/>
      </c>
      <c r="HA89" s="14" t="str">
        <f t="shared" si="231"/>
        <v/>
      </c>
      <c r="HB89" s="14" t="str">
        <f t="shared" si="232"/>
        <v/>
      </c>
      <c r="HC89" s="14" t="str">
        <f t="shared" si="233"/>
        <v/>
      </c>
      <c r="HD89" s="14" t="str">
        <f t="shared" si="234"/>
        <v/>
      </c>
      <c r="HE89" s="14" t="str">
        <f t="shared" si="235"/>
        <v/>
      </c>
      <c r="HF89" s="14" t="str">
        <f t="shared" si="236"/>
        <v/>
      </c>
      <c r="HG89" s="14" t="str">
        <f t="shared" si="237"/>
        <v/>
      </c>
      <c r="HH89" s="14" t="str">
        <f t="shared" si="238"/>
        <v/>
      </c>
      <c r="HI89" s="14" t="str">
        <f t="shared" si="239"/>
        <v/>
      </c>
      <c r="HJ89" s="14" t="str">
        <f t="shared" si="240"/>
        <v/>
      </c>
      <c r="HK89" s="14" t="str">
        <f t="shared" si="241"/>
        <v/>
      </c>
      <c r="HL89" s="14" t="str">
        <f t="shared" si="242"/>
        <v/>
      </c>
      <c r="HM89" s="14" t="str">
        <f t="shared" si="243"/>
        <v/>
      </c>
      <c r="HN89" s="14" t="str">
        <f t="shared" si="244"/>
        <v/>
      </c>
      <c r="HO89" s="14" t="str">
        <f t="shared" si="245"/>
        <v/>
      </c>
      <c r="HP89" s="14" t="str">
        <f t="shared" si="246"/>
        <v/>
      </c>
      <c r="HQ89" s="14" t="str">
        <f t="shared" si="247"/>
        <v/>
      </c>
      <c r="HR89" s="14" t="str">
        <f t="shared" si="248"/>
        <v/>
      </c>
      <c r="HS89" s="14" t="str">
        <f t="shared" si="249"/>
        <v/>
      </c>
      <c r="HT89" s="14" t="str">
        <f t="shared" si="250"/>
        <v/>
      </c>
      <c r="HU89" s="14" t="str">
        <f t="shared" si="251"/>
        <v/>
      </c>
      <c r="HV89" s="14" t="str">
        <f t="shared" si="252"/>
        <v/>
      </c>
      <c r="HW89" s="14" t="str">
        <f t="shared" si="253"/>
        <v/>
      </c>
      <c r="HX89" s="14" t="str">
        <f t="shared" si="254"/>
        <v/>
      </c>
      <c r="HY89" s="14" t="str">
        <f t="shared" si="255"/>
        <v/>
      </c>
      <c r="HZ89" s="14" t="str">
        <f t="shared" si="256"/>
        <v/>
      </c>
      <c r="IA89" s="14" t="str">
        <f t="shared" si="257"/>
        <v/>
      </c>
      <c r="IB89" s="14" t="str">
        <f t="shared" si="258"/>
        <v/>
      </c>
      <c r="IC89" s="14" t="str">
        <f t="shared" si="259"/>
        <v/>
      </c>
      <c r="ID89" s="14" t="str">
        <f t="shared" si="260"/>
        <v/>
      </c>
      <c r="IE89" s="14" t="str">
        <f t="shared" si="261"/>
        <v/>
      </c>
      <c r="IF89" s="14" t="str">
        <f t="shared" si="262"/>
        <v/>
      </c>
      <c r="IG89" s="14" t="str">
        <f t="shared" si="263"/>
        <v/>
      </c>
      <c r="IH89" s="14" t="str">
        <f t="shared" si="264"/>
        <v/>
      </c>
      <c r="II89" s="14" t="str">
        <f t="shared" si="265"/>
        <v/>
      </c>
      <c r="IJ89" s="14" t="str">
        <f t="shared" si="266"/>
        <v/>
      </c>
      <c r="IK89" s="14" t="str">
        <f t="shared" si="267"/>
        <v/>
      </c>
      <c r="IL89" s="14" t="str">
        <f t="shared" si="268"/>
        <v/>
      </c>
      <c r="IM89" s="14" t="str">
        <f t="shared" si="269"/>
        <v/>
      </c>
      <c r="IN89" s="14" t="str">
        <f t="shared" si="270"/>
        <v/>
      </c>
      <c r="IO89" s="14" t="str">
        <f t="shared" si="271"/>
        <v/>
      </c>
      <c r="IP89" s="14" t="str">
        <f t="shared" si="272"/>
        <v/>
      </c>
      <c r="IQ89" s="14" t="str">
        <f t="shared" si="273"/>
        <v/>
      </c>
      <c r="IR89" s="14" t="str">
        <f t="shared" si="274"/>
        <v/>
      </c>
      <c r="IS89" s="14" t="str">
        <f t="shared" si="275"/>
        <v/>
      </c>
      <c r="IT89" s="14" t="str">
        <f t="shared" si="276"/>
        <v/>
      </c>
      <c r="IU89" s="14" t="str">
        <f t="shared" si="277"/>
        <v/>
      </c>
      <c r="IV89" s="14" t="str">
        <f t="shared" si="278"/>
        <v/>
      </c>
      <c r="IW89" s="14" t="str">
        <f t="shared" si="279"/>
        <v/>
      </c>
      <c r="IX89" s="14" t="str">
        <f t="shared" si="280"/>
        <v/>
      </c>
      <c r="IY89" s="14" t="str">
        <f t="shared" si="281"/>
        <v/>
      </c>
      <c r="IZ89" s="14" t="str">
        <f t="shared" si="282"/>
        <v/>
      </c>
      <c r="JA89" s="14" t="str">
        <f t="shared" si="283"/>
        <v/>
      </c>
      <c r="JB89" s="14" t="str">
        <f t="shared" si="284"/>
        <v/>
      </c>
      <c r="JC89" s="14" t="str">
        <f t="shared" si="285"/>
        <v/>
      </c>
      <c r="JD89" s="14" t="str">
        <f t="shared" si="286"/>
        <v/>
      </c>
      <c r="JE89" s="14" t="str">
        <f t="shared" si="287"/>
        <v/>
      </c>
      <c r="JF89" s="14" t="str">
        <f t="shared" si="288"/>
        <v/>
      </c>
      <c r="JG89" s="14" t="str">
        <f t="shared" si="289"/>
        <v/>
      </c>
      <c r="JH89" s="14" t="str">
        <f t="shared" si="290"/>
        <v/>
      </c>
      <c r="JI89" s="14" t="str">
        <f t="shared" si="291"/>
        <v/>
      </c>
      <c r="JJ89" s="14" t="str">
        <f t="shared" si="292"/>
        <v/>
      </c>
      <c r="JK89" s="14" t="str">
        <f t="shared" si="293"/>
        <v/>
      </c>
      <c r="JL89" s="14" t="str">
        <f t="shared" si="294"/>
        <v/>
      </c>
      <c r="JM89" s="14" t="str">
        <f t="shared" si="295"/>
        <v/>
      </c>
      <c r="JN89" s="14" t="str">
        <f t="shared" si="296"/>
        <v/>
      </c>
      <c r="JO89" s="14" t="str">
        <f t="shared" si="297"/>
        <v/>
      </c>
      <c r="JP89" s="14" t="str">
        <f t="shared" si="298"/>
        <v/>
      </c>
      <c r="JQ89" s="14" t="str">
        <f t="shared" si="299"/>
        <v/>
      </c>
      <c r="JR89" s="14" t="str">
        <f t="shared" si="300"/>
        <v/>
      </c>
      <c r="JS89" s="14" t="str">
        <f t="shared" si="301"/>
        <v/>
      </c>
      <c r="JT89" s="14" t="str">
        <f t="shared" si="302"/>
        <v/>
      </c>
      <c r="JU89" s="14" t="str">
        <f t="shared" si="303"/>
        <v/>
      </c>
      <c r="JV89" s="14" t="str">
        <f t="shared" si="304"/>
        <v/>
      </c>
      <c r="JW89" s="14" t="str">
        <f t="shared" si="305"/>
        <v/>
      </c>
      <c r="JX89" s="14" t="str">
        <f t="shared" si="306"/>
        <v/>
      </c>
      <c r="JY89" s="14" t="str">
        <f t="shared" si="307"/>
        <v/>
      </c>
      <c r="JZ89" s="14" t="str">
        <f t="shared" si="308"/>
        <v/>
      </c>
      <c r="KA89" s="14" t="str">
        <f t="shared" si="309"/>
        <v/>
      </c>
      <c r="KB89" s="14" t="str">
        <f t="shared" si="310"/>
        <v/>
      </c>
      <c r="KC89" s="14" t="str">
        <f t="shared" si="311"/>
        <v/>
      </c>
      <c r="KD89" s="14" t="str">
        <f t="shared" si="312"/>
        <v/>
      </c>
      <c r="KE89" s="14" t="str">
        <f t="shared" si="313"/>
        <v/>
      </c>
      <c r="KF89" s="14" t="str">
        <f t="shared" si="314"/>
        <v/>
      </c>
      <c r="KG89" s="14" t="str">
        <f t="shared" si="315"/>
        <v/>
      </c>
      <c r="KH89" s="14" t="str">
        <f t="shared" si="316"/>
        <v/>
      </c>
      <c r="KI89" s="14" t="str">
        <f t="shared" si="317"/>
        <v/>
      </c>
      <c r="KJ89" s="14" t="str">
        <f t="shared" si="318"/>
        <v/>
      </c>
      <c r="KK89" s="14" t="str">
        <f t="shared" si="319"/>
        <v/>
      </c>
      <c r="KL89" s="14" t="str">
        <f t="shared" si="320"/>
        <v/>
      </c>
      <c r="KM89" s="14" t="str">
        <f t="shared" si="321"/>
        <v/>
      </c>
      <c r="KN89" s="14" t="str">
        <f t="shared" si="322"/>
        <v/>
      </c>
      <c r="KO89" s="14" t="str">
        <f t="shared" si="323"/>
        <v/>
      </c>
      <c r="KP89" s="14" t="str">
        <f t="shared" si="324"/>
        <v/>
      </c>
      <c r="KQ89" s="14" t="str">
        <f t="shared" si="325"/>
        <v/>
      </c>
      <c r="KR89" s="14" t="str">
        <f t="shared" si="326"/>
        <v/>
      </c>
      <c r="KS89" s="14" t="str">
        <f t="shared" si="327"/>
        <v/>
      </c>
      <c r="KT89" s="14" t="str">
        <f t="shared" si="328"/>
        <v/>
      </c>
      <c r="KU89" s="14" t="str">
        <f t="shared" si="329"/>
        <v/>
      </c>
      <c r="KV89" s="14" t="str">
        <f t="shared" si="330"/>
        <v/>
      </c>
      <c r="KW89" s="14" t="str">
        <f t="shared" si="331"/>
        <v/>
      </c>
      <c r="KX89" s="14" t="str">
        <f t="shared" si="332"/>
        <v/>
      </c>
      <c r="KY89" s="14" t="str">
        <f t="shared" si="333"/>
        <v/>
      </c>
      <c r="KZ89" s="14" t="str">
        <f t="shared" si="334"/>
        <v/>
      </c>
      <c r="LA89" s="14" t="str">
        <f t="shared" si="335"/>
        <v/>
      </c>
      <c r="LB89" s="14" t="str">
        <f t="shared" si="336"/>
        <v/>
      </c>
      <c r="LC89" s="14" t="str">
        <f t="shared" si="337"/>
        <v/>
      </c>
      <c r="LD89" s="14" t="str">
        <f t="shared" si="338"/>
        <v/>
      </c>
      <c r="LE89" s="14" t="str">
        <f t="shared" si="339"/>
        <v/>
      </c>
      <c r="LF89" s="14" t="str">
        <f t="shared" si="340"/>
        <v/>
      </c>
      <c r="LG89" s="14" t="str">
        <f t="shared" si="341"/>
        <v/>
      </c>
      <c r="LH89" s="14" t="str">
        <f t="shared" si="342"/>
        <v/>
      </c>
      <c r="LI89" s="14" t="str">
        <f t="shared" si="343"/>
        <v/>
      </c>
      <c r="LJ89" s="14" t="str">
        <f t="shared" si="344"/>
        <v/>
      </c>
      <c r="LK89" s="14" t="str">
        <f t="shared" si="345"/>
        <v/>
      </c>
      <c r="LL89" s="14" t="str">
        <f t="shared" si="346"/>
        <v/>
      </c>
      <c r="LM89" s="14" t="str">
        <f t="shared" si="347"/>
        <v/>
      </c>
      <c r="LN89" s="14" t="str">
        <f t="shared" si="348"/>
        <v/>
      </c>
      <c r="LO89" s="14" t="str">
        <f t="shared" si="349"/>
        <v/>
      </c>
      <c r="LP89" s="14" t="str">
        <f t="shared" si="350"/>
        <v/>
      </c>
      <c r="LQ89" s="14" t="str">
        <f t="shared" si="351"/>
        <v/>
      </c>
      <c r="LR89" s="14" t="str">
        <f t="shared" si="352"/>
        <v/>
      </c>
      <c r="LS89" s="14" t="str">
        <f t="shared" si="353"/>
        <v/>
      </c>
      <c r="LT89" s="14" t="str">
        <f t="shared" si="354"/>
        <v/>
      </c>
      <c r="LU89" s="14" t="str">
        <f t="shared" si="355"/>
        <v/>
      </c>
      <c r="LV89" s="14" t="str">
        <f t="shared" si="356"/>
        <v/>
      </c>
      <c r="LW89" s="14" t="str">
        <f t="shared" si="357"/>
        <v/>
      </c>
      <c r="LX89" s="14" t="str">
        <f t="shared" si="358"/>
        <v/>
      </c>
      <c r="LY89" s="14" t="str">
        <f t="shared" si="359"/>
        <v/>
      </c>
      <c r="LZ89" s="14" t="str">
        <f t="shared" si="360"/>
        <v/>
      </c>
      <c r="MA89" s="14" t="str">
        <f t="shared" si="361"/>
        <v/>
      </c>
      <c r="MB89" s="14" t="str">
        <f t="shared" si="362"/>
        <v/>
      </c>
      <c r="MC89" s="14" t="str">
        <f t="shared" si="363"/>
        <v/>
      </c>
      <c r="MD89" s="14" t="str">
        <f t="shared" si="364"/>
        <v/>
      </c>
      <c r="ME89" s="14" t="str">
        <f t="shared" si="365"/>
        <v/>
      </c>
      <c r="MF89" s="15"/>
      <c r="MJ89" s="17"/>
      <c r="MK89" s="17"/>
      <c r="ML89" s="52" t="str">
        <f t="shared" si="211"/>
        <v/>
      </c>
      <c r="MN89" s="18" t="s">
        <v>5</v>
      </c>
    </row>
    <row r="90" spans="1:352" s="16" customFormat="1" ht="25.5">
      <c r="A90" s="50">
        <v>81</v>
      </c>
      <c r="B90" s="51" t="str">
        <f t="shared" si="194"/>
        <v/>
      </c>
      <c r="C90" s="73"/>
      <c r="D90" s="76"/>
      <c r="E90" s="76"/>
      <c r="F90" s="76"/>
      <c r="G90" s="29"/>
      <c r="H90" s="28"/>
      <c r="I90" s="29"/>
      <c r="J90" s="29"/>
      <c r="K90" s="46"/>
      <c r="L90" s="29"/>
      <c r="M90" s="46"/>
      <c r="N90" s="46"/>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28"/>
      <c r="DY90" s="28"/>
      <c r="DZ90" s="28"/>
      <c r="EA90" s="28"/>
      <c r="EB90" s="28"/>
      <c r="EC90" s="28"/>
      <c r="ED90" s="28"/>
      <c r="EE90" s="28"/>
      <c r="EF90" s="28"/>
      <c r="EG90" s="28"/>
      <c r="EH90" s="28"/>
      <c r="EI90" s="28"/>
      <c r="EJ90" s="28"/>
      <c r="EK90" s="28"/>
      <c r="EL90" s="28"/>
      <c r="EM90" s="28"/>
      <c r="EN90" s="28"/>
      <c r="EO90" s="28"/>
      <c r="EP90" s="28"/>
      <c r="EQ90" s="28"/>
      <c r="ER90" s="28"/>
      <c r="ES90" s="28"/>
      <c r="ET90" s="28"/>
      <c r="EU90" s="28"/>
      <c r="EV90" s="28"/>
      <c r="EW90" s="28"/>
      <c r="EX90" s="28"/>
      <c r="EY90" s="28"/>
      <c r="EZ90" s="28"/>
      <c r="FA90" s="28"/>
      <c r="FB90" s="28"/>
      <c r="FC90" s="28"/>
      <c r="FD90" s="28"/>
      <c r="FE90" s="28"/>
      <c r="FF90" s="28"/>
      <c r="FG90" s="28"/>
      <c r="FH90" s="28"/>
      <c r="FI90" s="28"/>
      <c r="FJ90" s="28"/>
      <c r="FK90" s="28"/>
      <c r="FL90" s="28"/>
      <c r="FM90" s="28"/>
      <c r="FN90" s="28"/>
      <c r="FO90" s="28"/>
      <c r="FP90" s="82"/>
      <c r="FQ90" s="80"/>
      <c r="FR90" s="14" t="str">
        <f t="shared" si="195"/>
        <v/>
      </c>
      <c r="FS90" s="14" t="str">
        <f t="shared" si="196"/>
        <v/>
      </c>
      <c r="FT90" s="14" t="str">
        <f t="shared" si="197"/>
        <v/>
      </c>
      <c r="FU90" s="14" t="str">
        <f t="shared" si="198"/>
        <v/>
      </c>
      <c r="FV90" s="14" t="str">
        <f t="shared" si="199"/>
        <v/>
      </c>
      <c r="FW90" s="14" t="str">
        <f t="shared" si="200"/>
        <v/>
      </c>
      <c r="FX90" s="14" t="str">
        <f t="shared" si="212"/>
        <v/>
      </c>
      <c r="FY90" s="14" t="str">
        <f t="shared" si="201"/>
        <v/>
      </c>
      <c r="FZ90" s="14" t="str">
        <f t="shared" si="202"/>
        <v/>
      </c>
      <c r="GA90" s="14" t="str">
        <f t="shared" si="203"/>
        <v/>
      </c>
      <c r="GB90" s="14" t="str">
        <f t="shared" si="204"/>
        <v/>
      </c>
      <c r="GC90" s="14" t="str">
        <f t="shared" si="205"/>
        <v/>
      </c>
      <c r="GD90" s="14" t="str">
        <f t="shared" si="213"/>
        <v/>
      </c>
      <c r="GE90" s="14" t="str">
        <f t="shared" si="214"/>
        <v/>
      </c>
      <c r="GF90" s="14" t="str">
        <f t="shared" si="206"/>
        <v/>
      </c>
      <c r="GG90" s="14" t="str">
        <f t="shared" si="207"/>
        <v/>
      </c>
      <c r="GH90" s="14" t="str">
        <f t="shared" si="208"/>
        <v/>
      </c>
      <c r="GI90" s="14" t="str">
        <f t="shared" si="209"/>
        <v/>
      </c>
      <c r="GJ90" s="14" t="str">
        <f t="shared" si="210"/>
        <v/>
      </c>
      <c r="GK90" s="14" t="str">
        <f t="shared" si="215"/>
        <v/>
      </c>
      <c r="GL90" s="14" t="str">
        <f t="shared" si="216"/>
        <v/>
      </c>
      <c r="GM90" s="14" t="str">
        <f t="shared" si="217"/>
        <v/>
      </c>
      <c r="GN90" s="14" t="str">
        <f t="shared" si="218"/>
        <v/>
      </c>
      <c r="GO90" s="14" t="str">
        <f t="shared" si="219"/>
        <v/>
      </c>
      <c r="GP90" s="14" t="str">
        <f t="shared" si="220"/>
        <v/>
      </c>
      <c r="GQ90" s="14" t="str">
        <f t="shared" si="221"/>
        <v/>
      </c>
      <c r="GR90" s="14" t="str">
        <f t="shared" si="222"/>
        <v/>
      </c>
      <c r="GS90" s="14" t="str">
        <f t="shared" si="223"/>
        <v/>
      </c>
      <c r="GT90" s="14" t="str">
        <f t="shared" si="224"/>
        <v/>
      </c>
      <c r="GU90" s="14" t="str">
        <f t="shared" si="225"/>
        <v/>
      </c>
      <c r="GV90" s="14" t="str">
        <f t="shared" si="226"/>
        <v/>
      </c>
      <c r="GW90" s="14" t="str">
        <f t="shared" si="227"/>
        <v/>
      </c>
      <c r="GX90" s="14" t="str">
        <f t="shared" si="228"/>
        <v/>
      </c>
      <c r="GY90" s="14" t="str">
        <f t="shared" si="229"/>
        <v/>
      </c>
      <c r="GZ90" s="14" t="str">
        <f t="shared" si="230"/>
        <v/>
      </c>
      <c r="HA90" s="14" t="str">
        <f t="shared" si="231"/>
        <v/>
      </c>
      <c r="HB90" s="14" t="str">
        <f t="shared" si="232"/>
        <v/>
      </c>
      <c r="HC90" s="14" t="str">
        <f t="shared" si="233"/>
        <v/>
      </c>
      <c r="HD90" s="14" t="str">
        <f t="shared" si="234"/>
        <v/>
      </c>
      <c r="HE90" s="14" t="str">
        <f t="shared" si="235"/>
        <v/>
      </c>
      <c r="HF90" s="14" t="str">
        <f t="shared" si="236"/>
        <v/>
      </c>
      <c r="HG90" s="14" t="str">
        <f t="shared" si="237"/>
        <v/>
      </c>
      <c r="HH90" s="14" t="str">
        <f t="shared" si="238"/>
        <v/>
      </c>
      <c r="HI90" s="14" t="str">
        <f t="shared" si="239"/>
        <v/>
      </c>
      <c r="HJ90" s="14" t="str">
        <f t="shared" si="240"/>
        <v/>
      </c>
      <c r="HK90" s="14" t="str">
        <f t="shared" si="241"/>
        <v/>
      </c>
      <c r="HL90" s="14" t="str">
        <f t="shared" si="242"/>
        <v/>
      </c>
      <c r="HM90" s="14" t="str">
        <f t="shared" si="243"/>
        <v/>
      </c>
      <c r="HN90" s="14" t="str">
        <f t="shared" si="244"/>
        <v/>
      </c>
      <c r="HO90" s="14" t="str">
        <f t="shared" si="245"/>
        <v/>
      </c>
      <c r="HP90" s="14" t="str">
        <f t="shared" si="246"/>
        <v/>
      </c>
      <c r="HQ90" s="14" t="str">
        <f t="shared" si="247"/>
        <v/>
      </c>
      <c r="HR90" s="14" t="str">
        <f t="shared" si="248"/>
        <v/>
      </c>
      <c r="HS90" s="14" t="str">
        <f t="shared" si="249"/>
        <v/>
      </c>
      <c r="HT90" s="14" t="str">
        <f t="shared" si="250"/>
        <v/>
      </c>
      <c r="HU90" s="14" t="str">
        <f t="shared" si="251"/>
        <v/>
      </c>
      <c r="HV90" s="14" t="str">
        <f t="shared" si="252"/>
        <v/>
      </c>
      <c r="HW90" s="14" t="str">
        <f t="shared" si="253"/>
        <v/>
      </c>
      <c r="HX90" s="14" t="str">
        <f t="shared" si="254"/>
        <v/>
      </c>
      <c r="HY90" s="14" t="str">
        <f t="shared" si="255"/>
        <v/>
      </c>
      <c r="HZ90" s="14" t="str">
        <f t="shared" si="256"/>
        <v/>
      </c>
      <c r="IA90" s="14" t="str">
        <f t="shared" si="257"/>
        <v/>
      </c>
      <c r="IB90" s="14" t="str">
        <f t="shared" si="258"/>
        <v/>
      </c>
      <c r="IC90" s="14" t="str">
        <f t="shared" si="259"/>
        <v/>
      </c>
      <c r="ID90" s="14" t="str">
        <f t="shared" si="260"/>
        <v/>
      </c>
      <c r="IE90" s="14" t="str">
        <f t="shared" si="261"/>
        <v/>
      </c>
      <c r="IF90" s="14" t="str">
        <f t="shared" si="262"/>
        <v/>
      </c>
      <c r="IG90" s="14" t="str">
        <f t="shared" si="263"/>
        <v/>
      </c>
      <c r="IH90" s="14" t="str">
        <f t="shared" si="264"/>
        <v/>
      </c>
      <c r="II90" s="14" t="str">
        <f t="shared" si="265"/>
        <v/>
      </c>
      <c r="IJ90" s="14" t="str">
        <f t="shared" si="266"/>
        <v/>
      </c>
      <c r="IK90" s="14" t="str">
        <f t="shared" si="267"/>
        <v/>
      </c>
      <c r="IL90" s="14" t="str">
        <f t="shared" si="268"/>
        <v/>
      </c>
      <c r="IM90" s="14" t="str">
        <f t="shared" si="269"/>
        <v/>
      </c>
      <c r="IN90" s="14" t="str">
        <f t="shared" si="270"/>
        <v/>
      </c>
      <c r="IO90" s="14" t="str">
        <f t="shared" si="271"/>
        <v/>
      </c>
      <c r="IP90" s="14" t="str">
        <f t="shared" si="272"/>
        <v/>
      </c>
      <c r="IQ90" s="14" t="str">
        <f t="shared" si="273"/>
        <v/>
      </c>
      <c r="IR90" s="14" t="str">
        <f t="shared" si="274"/>
        <v/>
      </c>
      <c r="IS90" s="14" t="str">
        <f t="shared" si="275"/>
        <v/>
      </c>
      <c r="IT90" s="14" t="str">
        <f t="shared" si="276"/>
        <v/>
      </c>
      <c r="IU90" s="14" t="str">
        <f t="shared" si="277"/>
        <v/>
      </c>
      <c r="IV90" s="14" t="str">
        <f t="shared" si="278"/>
        <v/>
      </c>
      <c r="IW90" s="14" t="str">
        <f t="shared" si="279"/>
        <v/>
      </c>
      <c r="IX90" s="14" t="str">
        <f t="shared" si="280"/>
        <v/>
      </c>
      <c r="IY90" s="14" t="str">
        <f t="shared" si="281"/>
        <v/>
      </c>
      <c r="IZ90" s="14" t="str">
        <f t="shared" si="282"/>
        <v/>
      </c>
      <c r="JA90" s="14" t="str">
        <f t="shared" si="283"/>
        <v/>
      </c>
      <c r="JB90" s="14" t="str">
        <f t="shared" si="284"/>
        <v/>
      </c>
      <c r="JC90" s="14" t="str">
        <f t="shared" si="285"/>
        <v/>
      </c>
      <c r="JD90" s="14" t="str">
        <f t="shared" si="286"/>
        <v/>
      </c>
      <c r="JE90" s="14" t="str">
        <f t="shared" si="287"/>
        <v/>
      </c>
      <c r="JF90" s="14" t="str">
        <f t="shared" si="288"/>
        <v/>
      </c>
      <c r="JG90" s="14" t="str">
        <f t="shared" si="289"/>
        <v/>
      </c>
      <c r="JH90" s="14" t="str">
        <f t="shared" si="290"/>
        <v/>
      </c>
      <c r="JI90" s="14" t="str">
        <f t="shared" si="291"/>
        <v/>
      </c>
      <c r="JJ90" s="14" t="str">
        <f t="shared" si="292"/>
        <v/>
      </c>
      <c r="JK90" s="14" t="str">
        <f t="shared" si="293"/>
        <v/>
      </c>
      <c r="JL90" s="14" t="str">
        <f t="shared" si="294"/>
        <v/>
      </c>
      <c r="JM90" s="14" t="str">
        <f t="shared" si="295"/>
        <v/>
      </c>
      <c r="JN90" s="14" t="str">
        <f t="shared" si="296"/>
        <v/>
      </c>
      <c r="JO90" s="14" t="str">
        <f t="shared" si="297"/>
        <v/>
      </c>
      <c r="JP90" s="14" t="str">
        <f t="shared" si="298"/>
        <v/>
      </c>
      <c r="JQ90" s="14" t="str">
        <f t="shared" si="299"/>
        <v/>
      </c>
      <c r="JR90" s="14" t="str">
        <f t="shared" si="300"/>
        <v/>
      </c>
      <c r="JS90" s="14" t="str">
        <f t="shared" si="301"/>
        <v/>
      </c>
      <c r="JT90" s="14" t="str">
        <f t="shared" si="302"/>
        <v/>
      </c>
      <c r="JU90" s="14" t="str">
        <f t="shared" si="303"/>
        <v/>
      </c>
      <c r="JV90" s="14" t="str">
        <f t="shared" si="304"/>
        <v/>
      </c>
      <c r="JW90" s="14" t="str">
        <f t="shared" si="305"/>
        <v/>
      </c>
      <c r="JX90" s="14" t="str">
        <f t="shared" si="306"/>
        <v/>
      </c>
      <c r="JY90" s="14" t="str">
        <f t="shared" si="307"/>
        <v/>
      </c>
      <c r="JZ90" s="14" t="str">
        <f t="shared" si="308"/>
        <v/>
      </c>
      <c r="KA90" s="14" t="str">
        <f t="shared" si="309"/>
        <v/>
      </c>
      <c r="KB90" s="14" t="str">
        <f t="shared" si="310"/>
        <v/>
      </c>
      <c r="KC90" s="14" t="str">
        <f t="shared" si="311"/>
        <v/>
      </c>
      <c r="KD90" s="14" t="str">
        <f t="shared" si="312"/>
        <v/>
      </c>
      <c r="KE90" s="14" t="str">
        <f t="shared" si="313"/>
        <v/>
      </c>
      <c r="KF90" s="14" t="str">
        <f t="shared" si="314"/>
        <v/>
      </c>
      <c r="KG90" s="14" t="str">
        <f t="shared" si="315"/>
        <v/>
      </c>
      <c r="KH90" s="14" t="str">
        <f t="shared" si="316"/>
        <v/>
      </c>
      <c r="KI90" s="14" t="str">
        <f t="shared" si="317"/>
        <v/>
      </c>
      <c r="KJ90" s="14" t="str">
        <f t="shared" si="318"/>
        <v/>
      </c>
      <c r="KK90" s="14" t="str">
        <f t="shared" si="319"/>
        <v/>
      </c>
      <c r="KL90" s="14" t="str">
        <f t="shared" si="320"/>
        <v/>
      </c>
      <c r="KM90" s="14" t="str">
        <f t="shared" si="321"/>
        <v/>
      </c>
      <c r="KN90" s="14" t="str">
        <f t="shared" si="322"/>
        <v/>
      </c>
      <c r="KO90" s="14" t="str">
        <f t="shared" si="323"/>
        <v/>
      </c>
      <c r="KP90" s="14" t="str">
        <f t="shared" si="324"/>
        <v/>
      </c>
      <c r="KQ90" s="14" t="str">
        <f t="shared" si="325"/>
        <v/>
      </c>
      <c r="KR90" s="14" t="str">
        <f t="shared" si="326"/>
        <v/>
      </c>
      <c r="KS90" s="14" t="str">
        <f t="shared" si="327"/>
        <v/>
      </c>
      <c r="KT90" s="14" t="str">
        <f t="shared" si="328"/>
        <v/>
      </c>
      <c r="KU90" s="14" t="str">
        <f t="shared" si="329"/>
        <v/>
      </c>
      <c r="KV90" s="14" t="str">
        <f t="shared" si="330"/>
        <v/>
      </c>
      <c r="KW90" s="14" t="str">
        <f t="shared" si="331"/>
        <v/>
      </c>
      <c r="KX90" s="14" t="str">
        <f t="shared" si="332"/>
        <v/>
      </c>
      <c r="KY90" s="14" t="str">
        <f t="shared" si="333"/>
        <v/>
      </c>
      <c r="KZ90" s="14" t="str">
        <f t="shared" si="334"/>
        <v/>
      </c>
      <c r="LA90" s="14" t="str">
        <f t="shared" si="335"/>
        <v/>
      </c>
      <c r="LB90" s="14" t="str">
        <f t="shared" si="336"/>
        <v/>
      </c>
      <c r="LC90" s="14" t="str">
        <f t="shared" si="337"/>
        <v/>
      </c>
      <c r="LD90" s="14" t="str">
        <f t="shared" si="338"/>
        <v/>
      </c>
      <c r="LE90" s="14" t="str">
        <f t="shared" si="339"/>
        <v/>
      </c>
      <c r="LF90" s="14" t="str">
        <f t="shared" si="340"/>
        <v/>
      </c>
      <c r="LG90" s="14" t="str">
        <f t="shared" si="341"/>
        <v/>
      </c>
      <c r="LH90" s="14" t="str">
        <f t="shared" si="342"/>
        <v/>
      </c>
      <c r="LI90" s="14" t="str">
        <f t="shared" si="343"/>
        <v/>
      </c>
      <c r="LJ90" s="14" t="str">
        <f t="shared" si="344"/>
        <v/>
      </c>
      <c r="LK90" s="14" t="str">
        <f t="shared" si="345"/>
        <v/>
      </c>
      <c r="LL90" s="14" t="str">
        <f t="shared" si="346"/>
        <v/>
      </c>
      <c r="LM90" s="14" t="str">
        <f t="shared" si="347"/>
        <v/>
      </c>
      <c r="LN90" s="14" t="str">
        <f t="shared" si="348"/>
        <v/>
      </c>
      <c r="LO90" s="14" t="str">
        <f t="shared" si="349"/>
        <v/>
      </c>
      <c r="LP90" s="14" t="str">
        <f t="shared" si="350"/>
        <v/>
      </c>
      <c r="LQ90" s="14" t="str">
        <f t="shared" si="351"/>
        <v/>
      </c>
      <c r="LR90" s="14" t="str">
        <f t="shared" si="352"/>
        <v/>
      </c>
      <c r="LS90" s="14" t="str">
        <f t="shared" si="353"/>
        <v/>
      </c>
      <c r="LT90" s="14" t="str">
        <f t="shared" si="354"/>
        <v/>
      </c>
      <c r="LU90" s="14" t="str">
        <f t="shared" si="355"/>
        <v/>
      </c>
      <c r="LV90" s="14" t="str">
        <f t="shared" si="356"/>
        <v/>
      </c>
      <c r="LW90" s="14" t="str">
        <f t="shared" si="357"/>
        <v/>
      </c>
      <c r="LX90" s="14" t="str">
        <f t="shared" si="358"/>
        <v/>
      </c>
      <c r="LY90" s="14" t="str">
        <f t="shared" si="359"/>
        <v/>
      </c>
      <c r="LZ90" s="14" t="str">
        <f t="shared" si="360"/>
        <v/>
      </c>
      <c r="MA90" s="14" t="str">
        <f t="shared" si="361"/>
        <v/>
      </c>
      <c r="MB90" s="14" t="str">
        <f t="shared" si="362"/>
        <v/>
      </c>
      <c r="MC90" s="14" t="str">
        <f t="shared" si="363"/>
        <v/>
      </c>
      <c r="MD90" s="14" t="str">
        <f t="shared" si="364"/>
        <v/>
      </c>
      <c r="ME90" s="14" t="str">
        <f t="shared" si="365"/>
        <v/>
      </c>
      <c r="MF90" s="15"/>
      <c r="MJ90" s="17"/>
      <c r="MK90" s="17"/>
      <c r="ML90" s="52" t="str">
        <f t="shared" si="211"/>
        <v/>
      </c>
      <c r="MN90" s="18" t="s">
        <v>5</v>
      </c>
    </row>
    <row r="91" spans="1:352" s="16" customFormat="1" ht="25.5">
      <c r="A91" s="50">
        <v>82</v>
      </c>
      <c r="B91" s="51" t="str">
        <f t="shared" si="194"/>
        <v/>
      </c>
      <c r="C91" s="73"/>
      <c r="D91" s="76"/>
      <c r="E91" s="76"/>
      <c r="F91" s="76"/>
      <c r="G91" s="29"/>
      <c r="H91" s="28"/>
      <c r="I91" s="29"/>
      <c r="J91" s="29"/>
      <c r="K91" s="46"/>
      <c r="L91" s="29"/>
      <c r="M91" s="46"/>
      <c r="N91" s="46"/>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28"/>
      <c r="DY91" s="28"/>
      <c r="DZ91" s="28"/>
      <c r="EA91" s="28"/>
      <c r="EB91" s="28"/>
      <c r="EC91" s="28"/>
      <c r="ED91" s="28"/>
      <c r="EE91" s="28"/>
      <c r="EF91" s="28"/>
      <c r="EG91" s="28"/>
      <c r="EH91" s="28"/>
      <c r="EI91" s="28"/>
      <c r="EJ91" s="28"/>
      <c r="EK91" s="28"/>
      <c r="EL91" s="28"/>
      <c r="EM91" s="28"/>
      <c r="EN91" s="28"/>
      <c r="EO91" s="28"/>
      <c r="EP91" s="28"/>
      <c r="EQ91" s="28"/>
      <c r="ER91" s="28"/>
      <c r="ES91" s="28"/>
      <c r="ET91" s="28"/>
      <c r="EU91" s="28"/>
      <c r="EV91" s="28"/>
      <c r="EW91" s="28"/>
      <c r="EX91" s="28"/>
      <c r="EY91" s="28"/>
      <c r="EZ91" s="28"/>
      <c r="FA91" s="28"/>
      <c r="FB91" s="28"/>
      <c r="FC91" s="28"/>
      <c r="FD91" s="28"/>
      <c r="FE91" s="28"/>
      <c r="FF91" s="28"/>
      <c r="FG91" s="28"/>
      <c r="FH91" s="28"/>
      <c r="FI91" s="28"/>
      <c r="FJ91" s="28"/>
      <c r="FK91" s="28"/>
      <c r="FL91" s="28"/>
      <c r="FM91" s="28"/>
      <c r="FN91" s="28"/>
      <c r="FO91" s="28"/>
      <c r="FP91" s="82"/>
      <c r="FQ91" s="80"/>
      <c r="FR91" s="14" t="str">
        <f t="shared" si="195"/>
        <v/>
      </c>
      <c r="FS91" s="14" t="str">
        <f t="shared" si="196"/>
        <v/>
      </c>
      <c r="FT91" s="14" t="str">
        <f t="shared" si="197"/>
        <v/>
      </c>
      <c r="FU91" s="14" t="str">
        <f t="shared" si="198"/>
        <v/>
      </c>
      <c r="FV91" s="14" t="str">
        <f t="shared" si="199"/>
        <v/>
      </c>
      <c r="FW91" s="14" t="str">
        <f t="shared" si="200"/>
        <v/>
      </c>
      <c r="FX91" s="14" t="str">
        <f t="shared" si="212"/>
        <v/>
      </c>
      <c r="FY91" s="14" t="str">
        <f t="shared" si="201"/>
        <v/>
      </c>
      <c r="FZ91" s="14" t="str">
        <f t="shared" si="202"/>
        <v/>
      </c>
      <c r="GA91" s="14" t="str">
        <f t="shared" si="203"/>
        <v/>
      </c>
      <c r="GB91" s="14" t="str">
        <f t="shared" si="204"/>
        <v/>
      </c>
      <c r="GC91" s="14" t="str">
        <f t="shared" si="205"/>
        <v/>
      </c>
      <c r="GD91" s="14" t="str">
        <f t="shared" si="213"/>
        <v/>
      </c>
      <c r="GE91" s="14" t="str">
        <f t="shared" si="214"/>
        <v/>
      </c>
      <c r="GF91" s="14" t="str">
        <f t="shared" si="206"/>
        <v/>
      </c>
      <c r="GG91" s="14" t="str">
        <f t="shared" si="207"/>
        <v/>
      </c>
      <c r="GH91" s="14" t="str">
        <f t="shared" si="208"/>
        <v/>
      </c>
      <c r="GI91" s="14" t="str">
        <f t="shared" si="209"/>
        <v/>
      </c>
      <c r="GJ91" s="14" t="str">
        <f t="shared" si="210"/>
        <v/>
      </c>
      <c r="GK91" s="14" t="str">
        <f t="shared" si="215"/>
        <v/>
      </c>
      <c r="GL91" s="14" t="str">
        <f t="shared" si="216"/>
        <v/>
      </c>
      <c r="GM91" s="14" t="str">
        <f t="shared" si="217"/>
        <v/>
      </c>
      <c r="GN91" s="14" t="str">
        <f t="shared" si="218"/>
        <v/>
      </c>
      <c r="GO91" s="14" t="str">
        <f t="shared" si="219"/>
        <v/>
      </c>
      <c r="GP91" s="14" t="str">
        <f t="shared" si="220"/>
        <v/>
      </c>
      <c r="GQ91" s="14" t="str">
        <f t="shared" si="221"/>
        <v/>
      </c>
      <c r="GR91" s="14" t="str">
        <f t="shared" si="222"/>
        <v/>
      </c>
      <c r="GS91" s="14" t="str">
        <f t="shared" si="223"/>
        <v/>
      </c>
      <c r="GT91" s="14" t="str">
        <f t="shared" si="224"/>
        <v/>
      </c>
      <c r="GU91" s="14" t="str">
        <f t="shared" si="225"/>
        <v/>
      </c>
      <c r="GV91" s="14" t="str">
        <f t="shared" si="226"/>
        <v/>
      </c>
      <c r="GW91" s="14" t="str">
        <f t="shared" si="227"/>
        <v/>
      </c>
      <c r="GX91" s="14" t="str">
        <f t="shared" si="228"/>
        <v/>
      </c>
      <c r="GY91" s="14" t="str">
        <f t="shared" si="229"/>
        <v/>
      </c>
      <c r="GZ91" s="14" t="str">
        <f t="shared" si="230"/>
        <v/>
      </c>
      <c r="HA91" s="14" t="str">
        <f t="shared" si="231"/>
        <v/>
      </c>
      <c r="HB91" s="14" t="str">
        <f t="shared" si="232"/>
        <v/>
      </c>
      <c r="HC91" s="14" t="str">
        <f t="shared" si="233"/>
        <v/>
      </c>
      <c r="HD91" s="14" t="str">
        <f t="shared" si="234"/>
        <v/>
      </c>
      <c r="HE91" s="14" t="str">
        <f t="shared" si="235"/>
        <v/>
      </c>
      <c r="HF91" s="14" t="str">
        <f t="shared" si="236"/>
        <v/>
      </c>
      <c r="HG91" s="14" t="str">
        <f t="shared" si="237"/>
        <v/>
      </c>
      <c r="HH91" s="14" t="str">
        <f t="shared" si="238"/>
        <v/>
      </c>
      <c r="HI91" s="14" t="str">
        <f t="shared" si="239"/>
        <v/>
      </c>
      <c r="HJ91" s="14" t="str">
        <f t="shared" si="240"/>
        <v/>
      </c>
      <c r="HK91" s="14" t="str">
        <f t="shared" si="241"/>
        <v/>
      </c>
      <c r="HL91" s="14" t="str">
        <f t="shared" si="242"/>
        <v/>
      </c>
      <c r="HM91" s="14" t="str">
        <f t="shared" si="243"/>
        <v/>
      </c>
      <c r="HN91" s="14" t="str">
        <f t="shared" si="244"/>
        <v/>
      </c>
      <c r="HO91" s="14" t="str">
        <f t="shared" si="245"/>
        <v/>
      </c>
      <c r="HP91" s="14" t="str">
        <f t="shared" si="246"/>
        <v/>
      </c>
      <c r="HQ91" s="14" t="str">
        <f t="shared" si="247"/>
        <v/>
      </c>
      <c r="HR91" s="14" t="str">
        <f t="shared" si="248"/>
        <v/>
      </c>
      <c r="HS91" s="14" t="str">
        <f t="shared" si="249"/>
        <v/>
      </c>
      <c r="HT91" s="14" t="str">
        <f t="shared" si="250"/>
        <v/>
      </c>
      <c r="HU91" s="14" t="str">
        <f t="shared" si="251"/>
        <v/>
      </c>
      <c r="HV91" s="14" t="str">
        <f t="shared" si="252"/>
        <v/>
      </c>
      <c r="HW91" s="14" t="str">
        <f t="shared" si="253"/>
        <v/>
      </c>
      <c r="HX91" s="14" t="str">
        <f t="shared" si="254"/>
        <v/>
      </c>
      <c r="HY91" s="14" t="str">
        <f t="shared" si="255"/>
        <v/>
      </c>
      <c r="HZ91" s="14" t="str">
        <f t="shared" si="256"/>
        <v/>
      </c>
      <c r="IA91" s="14" t="str">
        <f t="shared" si="257"/>
        <v/>
      </c>
      <c r="IB91" s="14" t="str">
        <f t="shared" si="258"/>
        <v/>
      </c>
      <c r="IC91" s="14" t="str">
        <f t="shared" si="259"/>
        <v/>
      </c>
      <c r="ID91" s="14" t="str">
        <f t="shared" si="260"/>
        <v/>
      </c>
      <c r="IE91" s="14" t="str">
        <f t="shared" si="261"/>
        <v/>
      </c>
      <c r="IF91" s="14" t="str">
        <f t="shared" si="262"/>
        <v/>
      </c>
      <c r="IG91" s="14" t="str">
        <f t="shared" si="263"/>
        <v/>
      </c>
      <c r="IH91" s="14" t="str">
        <f t="shared" si="264"/>
        <v/>
      </c>
      <c r="II91" s="14" t="str">
        <f t="shared" si="265"/>
        <v/>
      </c>
      <c r="IJ91" s="14" t="str">
        <f t="shared" si="266"/>
        <v/>
      </c>
      <c r="IK91" s="14" t="str">
        <f t="shared" si="267"/>
        <v/>
      </c>
      <c r="IL91" s="14" t="str">
        <f t="shared" si="268"/>
        <v/>
      </c>
      <c r="IM91" s="14" t="str">
        <f t="shared" si="269"/>
        <v/>
      </c>
      <c r="IN91" s="14" t="str">
        <f t="shared" si="270"/>
        <v/>
      </c>
      <c r="IO91" s="14" t="str">
        <f t="shared" si="271"/>
        <v/>
      </c>
      <c r="IP91" s="14" t="str">
        <f t="shared" si="272"/>
        <v/>
      </c>
      <c r="IQ91" s="14" t="str">
        <f t="shared" si="273"/>
        <v/>
      </c>
      <c r="IR91" s="14" t="str">
        <f t="shared" si="274"/>
        <v/>
      </c>
      <c r="IS91" s="14" t="str">
        <f t="shared" si="275"/>
        <v/>
      </c>
      <c r="IT91" s="14" t="str">
        <f t="shared" si="276"/>
        <v/>
      </c>
      <c r="IU91" s="14" t="str">
        <f t="shared" si="277"/>
        <v/>
      </c>
      <c r="IV91" s="14" t="str">
        <f t="shared" si="278"/>
        <v/>
      </c>
      <c r="IW91" s="14" t="str">
        <f t="shared" si="279"/>
        <v/>
      </c>
      <c r="IX91" s="14" t="str">
        <f t="shared" si="280"/>
        <v/>
      </c>
      <c r="IY91" s="14" t="str">
        <f t="shared" si="281"/>
        <v/>
      </c>
      <c r="IZ91" s="14" t="str">
        <f t="shared" si="282"/>
        <v/>
      </c>
      <c r="JA91" s="14" t="str">
        <f t="shared" si="283"/>
        <v/>
      </c>
      <c r="JB91" s="14" t="str">
        <f t="shared" si="284"/>
        <v/>
      </c>
      <c r="JC91" s="14" t="str">
        <f t="shared" si="285"/>
        <v/>
      </c>
      <c r="JD91" s="14" t="str">
        <f t="shared" si="286"/>
        <v/>
      </c>
      <c r="JE91" s="14" t="str">
        <f t="shared" si="287"/>
        <v/>
      </c>
      <c r="JF91" s="14" t="str">
        <f t="shared" si="288"/>
        <v/>
      </c>
      <c r="JG91" s="14" t="str">
        <f t="shared" si="289"/>
        <v/>
      </c>
      <c r="JH91" s="14" t="str">
        <f t="shared" si="290"/>
        <v/>
      </c>
      <c r="JI91" s="14" t="str">
        <f t="shared" si="291"/>
        <v/>
      </c>
      <c r="JJ91" s="14" t="str">
        <f t="shared" si="292"/>
        <v/>
      </c>
      <c r="JK91" s="14" t="str">
        <f t="shared" si="293"/>
        <v/>
      </c>
      <c r="JL91" s="14" t="str">
        <f t="shared" si="294"/>
        <v/>
      </c>
      <c r="JM91" s="14" t="str">
        <f t="shared" si="295"/>
        <v/>
      </c>
      <c r="JN91" s="14" t="str">
        <f t="shared" si="296"/>
        <v/>
      </c>
      <c r="JO91" s="14" t="str">
        <f t="shared" si="297"/>
        <v/>
      </c>
      <c r="JP91" s="14" t="str">
        <f t="shared" si="298"/>
        <v/>
      </c>
      <c r="JQ91" s="14" t="str">
        <f t="shared" si="299"/>
        <v/>
      </c>
      <c r="JR91" s="14" t="str">
        <f t="shared" si="300"/>
        <v/>
      </c>
      <c r="JS91" s="14" t="str">
        <f t="shared" si="301"/>
        <v/>
      </c>
      <c r="JT91" s="14" t="str">
        <f t="shared" si="302"/>
        <v/>
      </c>
      <c r="JU91" s="14" t="str">
        <f t="shared" si="303"/>
        <v/>
      </c>
      <c r="JV91" s="14" t="str">
        <f t="shared" si="304"/>
        <v/>
      </c>
      <c r="JW91" s="14" t="str">
        <f t="shared" si="305"/>
        <v/>
      </c>
      <c r="JX91" s="14" t="str">
        <f t="shared" si="306"/>
        <v/>
      </c>
      <c r="JY91" s="14" t="str">
        <f t="shared" si="307"/>
        <v/>
      </c>
      <c r="JZ91" s="14" t="str">
        <f t="shared" si="308"/>
        <v/>
      </c>
      <c r="KA91" s="14" t="str">
        <f t="shared" si="309"/>
        <v/>
      </c>
      <c r="KB91" s="14" t="str">
        <f t="shared" si="310"/>
        <v/>
      </c>
      <c r="KC91" s="14" t="str">
        <f t="shared" si="311"/>
        <v/>
      </c>
      <c r="KD91" s="14" t="str">
        <f t="shared" si="312"/>
        <v/>
      </c>
      <c r="KE91" s="14" t="str">
        <f t="shared" si="313"/>
        <v/>
      </c>
      <c r="KF91" s="14" t="str">
        <f t="shared" si="314"/>
        <v/>
      </c>
      <c r="KG91" s="14" t="str">
        <f t="shared" si="315"/>
        <v/>
      </c>
      <c r="KH91" s="14" t="str">
        <f t="shared" si="316"/>
        <v/>
      </c>
      <c r="KI91" s="14" t="str">
        <f t="shared" si="317"/>
        <v/>
      </c>
      <c r="KJ91" s="14" t="str">
        <f t="shared" si="318"/>
        <v/>
      </c>
      <c r="KK91" s="14" t="str">
        <f t="shared" si="319"/>
        <v/>
      </c>
      <c r="KL91" s="14" t="str">
        <f t="shared" si="320"/>
        <v/>
      </c>
      <c r="KM91" s="14" t="str">
        <f t="shared" si="321"/>
        <v/>
      </c>
      <c r="KN91" s="14" t="str">
        <f t="shared" si="322"/>
        <v/>
      </c>
      <c r="KO91" s="14" t="str">
        <f t="shared" si="323"/>
        <v/>
      </c>
      <c r="KP91" s="14" t="str">
        <f t="shared" si="324"/>
        <v/>
      </c>
      <c r="KQ91" s="14" t="str">
        <f t="shared" si="325"/>
        <v/>
      </c>
      <c r="KR91" s="14" t="str">
        <f t="shared" si="326"/>
        <v/>
      </c>
      <c r="KS91" s="14" t="str">
        <f t="shared" si="327"/>
        <v/>
      </c>
      <c r="KT91" s="14" t="str">
        <f t="shared" si="328"/>
        <v/>
      </c>
      <c r="KU91" s="14" t="str">
        <f t="shared" si="329"/>
        <v/>
      </c>
      <c r="KV91" s="14" t="str">
        <f t="shared" si="330"/>
        <v/>
      </c>
      <c r="KW91" s="14" t="str">
        <f t="shared" si="331"/>
        <v/>
      </c>
      <c r="KX91" s="14" t="str">
        <f t="shared" si="332"/>
        <v/>
      </c>
      <c r="KY91" s="14" t="str">
        <f t="shared" si="333"/>
        <v/>
      </c>
      <c r="KZ91" s="14" t="str">
        <f t="shared" si="334"/>
        <v/>
      </c>
      <c r="LA91" s="14" t="str">
        <f t="shared" si="335"/>
        <v/>
      </c>
      <c r="LB91" s="14" t="str">
        <f t="shared" si="336"/>
        <v/>
      </c>
      <c r="LC91" s="14" t="str">
        <f t="shared" si="337"/>
        <v/>
      </c>
      <c r="LD91" s="14" t="str">
        <f t="shared" si="338"/>
        <v/>
      </c>
      <c r="LE91" s="14" t="str">
        <f t="shared" si="339"/>
        <v/>
      </c>
      <c r="LF91" s="14" t="str">
        <f t="shared" si="340"/>
        <v/>
      </c>
      <c r="LG91" s="14" t="str">
        <f t="shared" si="341"/>
        <v/>
      </c>
      <c r="LH91" s="14" t="str">
        <f t="shared" si="342"/>
        <v/>
      </c>
      <c r="LI91" s="14" t="str">
        <f t="shared" si="343"/>
        <v/>
      </c>
      <c r="LJ91" s="14" t="str">
        <f t="shared" si="344"/>
        <v/>
      </c>
      <c r="LK91" s="14" t="str">
        <f t="shared" si="345"/>
        <v/>
      </c>
      <c r="LL91" s="14" t="str">
        <f t="shared" si="346"/>
        <v/>
      </c>
      <c r="LM91" s="14" t="str">
        <f t="shared" si="347"/>
        <v/>
      </c>
      <c r="LN91" s="14" t="str">
        <f t="shared" si="348"/>
        <v/>
      </c>
      <c r="LO91" s="14" t="str">
        <f t="shared" si="349"/>
        <v/>
      </c>
      <c r="LP91" s="14" t="str">
        <f t="shared" si="350"/>
        <v/>
      </c>
      <c r="LQ91" s="14" t="str">
        <f t="shared" si="351"/>
        <v/>
      </c>
      <c r="LR91" s="14" t="str">
        <f t="shared" si="352"/>
        <v/>
      </c>
      <c r="LS91" s="14" t="str">
        <f t="shared" si="353"/>
        <v/>
      </c>
      <c r="LT91" s="14" t="str">
        <f t="shared" si="354"/>
        <v/>
      </c>
      <c r="LU91" s="14" t="str">
        <f t="shared" si="355"/>
        <v/>
      </c>
      <c r="LV91" s="14" t="str">
        <f t="shared" si="356"/>
        <v/>
      </c>
      <c r="LW91" s="14" t="str">
        <f t="shared" si="357"/>
        <v/>
      </c>
      <c r="LX91" s="14" t="str">
        <f t="shared" si="358"/>
        <v/>
      </c>
      <c r="LY91" s="14" t="str">
        <f t="shared" si="359"/>
        <v/>
      </c>
      <c r="LZ91" s="14" t="str">
        <f t="shared" si="360"/>
        <v/>
      </c>
      <c r="MA91" s="14" t="str">
        <f t="shared" si="361"/>
        <v/>
      </c>
      <c r="MB91" s="14" t="str">
        <f t="shared" si="362"/>
        <v/>
      </c>
      <c r="MC91" s="14" t="str">
        <f t="shared" si="363"/>
        <v/>
      </c>
      <c r="MD91" s="14" t="str">
        <f t="shared" si="364"/>
        <v/>
      </c>
      <c r="ME91" s="14" t="str">
        <f t="shared" si="365"/>
        <v/>
      </c>
      <c r="MF91" s="15"/>
      <c r="MJ91" s="17"/>
      <c r="MK91" s="17"/>
      <c r="ML91" s="52" t="str">
        <f t="shared" si="211"/>
        <v/>
      </c>
      <c r="MN91" s="18" t="s">
        <v>5</v>
      </c>
    </row>
    <row r="92" spans="1:352" s="16" customFormat="1" ht="25.5">
      <c r="A92" s="50">
        <v>83</v>
      </c>
      <c r="B92" s="51" t="str">
        <f t="shared" si="194"/>
        <v/>
      </c>
      <c r="C92" s="73"/>
      <c r="D92" s="76"/>
      <c r="E92" s="76"/>
      <c r="F92" s="76"/>
      <c r="G92" s="29"/>
      <c r="H92" s="28"/>
      <c r="I92" s="29"/>
      <c r="J92" s="29"/>
      <c r="K92" s="46"/>
      <c r="L92" s="29"/>
      <c r="M92" s="46"/>
      <c r="N92" s="46"/>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c r="EO92" s="28"/>
      <c r="EP92" s="28"/>
      <c r="EQ92" s="28"/>
      <c r="ER92" s="28"/>
      <c r="ES92" s="28"/>
      <c r="ET92" s="28"/>
      <c r="EU92" s="28"/>
      <c r="EV92" s="28"/>
      <c r="EW92" s="28"/>
      <c r="EX92" s="28"/>
      <c r="EY92" s="28"/>
      <c r="EZ92" s="28"/>
      <c r="FA92" s="28"/>
      <c r="FB92" s="28"/>
      <c r="FC92" s="28"/>
      <c r="FD92" s="28"/>
      <c r="FE92" s="28"/>
      <c r="FF92" s="28"/>
      <c r="FG92" s="28"/>
      <c r="FH92" s="28"/>
      <c r="FI92" s="28"/>
      <c r="FJ92" s="28"/>
      <c r="FK92" s="28"/>
      <c r="FL92" s="28"/>
      <c r="FM92" s="28"/>
      <c r="FN92" s="28"/>
      <c r="FO92" s="28"/>
      <c r="FP92" s="82"/>
      <c r="FQ92" s="80"/>
      <c r="FR92" s="14" t="str">
        <f t="shared" si="195"/>
        <v/>
      </c>
      <c r="FS92" s="14" t="str">
        <f t="shared" si="196"/>
        <v/>
      </c>
      <c r="FT92" s="14" t="str">
        <f t="shared" si="197"/>
        <v/>
      </c>
      <c r="FU92" s="14" t="str">
        <f t="shared" si="198"/>
        <v/>
      </c>
      <c r="FV92" s="14" t="str">
        <f t="shared" si="199"/>
        <v/>
      </c>
      <c r="FW92" s="14" t="str">
        <f t="shared" si="200"/>
        <v/>
      </c>
      <c r="FX92" s="14" t="str">
        <f t="shared" si="212"/>
        <v/>
      </c>
      <c r="FY92" s="14" t="str">
        <f t="shared" si="201"/>
        <v/>
      </c>
      <c r="FZ92" s="14" t="str">
        <f t="shared" si="202"/>
        <v/>
      </c>
      <c r="GA92" s="14" t="str">
        <f t="shared" si="203"/>
        <v/>
      </c>
      <c r="GB92" s="14" t="str">
        <f t="shared" si="204"/>
        <v/>
      </c>
      <c r="GC92" s="14" t="str">
        <f t="shared" si="205"/>
        <v/>
      </c>
      <c r="GD92" s="14" t="str">
        <f t="shared" si="213"/>
        <v/>
      </c>
      <c r="GE92" s="14" t="str">
        <f t="shared" si="214"/>
        <v/>
      </c>
      <c r="GF92" s="14" t="str">
        <f t="shared" si="206"/>
        <v/>
      </c>
      <c r="GG92" s="14" t="str">
        <f t="shared" si="207"/>
        <v/>
      </c>
      <c r="GH92" s="14" t="str">
        <f t="shared" si="208"/>
        <v/>
      </c>
      <c r="GI92" s="14" t="str">
        <f t="shared" si="209"/>
        <v/>
      </c>
      <c r="GJ92" s="14" t="str">
        <f t="shared" si="210"/>
        <v/>
      </c>
      <c r="GK92" s="14" t="str">
        <f t="shared" si="215"/>
        <v/>
      </c>
      <c r="GL92" s="14" t="str">
        <f t="shared" si="216"/>
        <v/>
      </c>
      <c r="GM92" s="14" t="str">
        <f t="shared" si="217"/>
        <v/>
      </c>
      <c r="GN92" s="14" t="str">
        <f t="shared" si="218"/>
        <v/>
      </c>
      <c r="GO92" s="14" t="str">
        <f t="shared" si="219"/>
        <v/>
      </c>
      <c r="GP92" s="14" t="str">
        <f t="shared" si="220"/>
        <v/>
      </c>
      <c r="GQ92" s="14" t="str">
        <f t="shared" si="221"/>
        <v/>
      </c>
      <c r="GR92" s="14" t="str">
        <f t="shared" si="222"/>
        <v/>
      </c>
      <c r="GS92" s="14" t="str">
        <f t="shared" si="223"/>
        <v/>
      </c>
      <c r="GT92" s="14" t="str">
        <f t="shared" si="224"/>
        <v/>
      </c>
      <c r="GU92" s="14" t="str">
        <f t="shared" si="225"/>
        <v/>
      </c>
      <c r="GV92" s="14" t="str">
        <f t="shared" si="226"/>
        <v/>
      </c>
      <c r="GW92" s="14" t="str">
        <f t="shared" si="227"/>
        <v/>
      </c>
      <c r="GX92" s="14" t="str">
        <f t="shared" si="228"/>
        <v/>
      </c>
      <c r="GY92" s="14" t="str">
        <f t="shared" si="229"/>
        <v/>
      </c>
      <c r="GZ92" s="14" t="str">
        <f t="shared" si="230"/>
        <v/>
      </c>
      <c r="HA92" s="14" t="str">
        <f t="shared" si="231"/>
        <v/>
      </c>
      <c r="HB92" s="14" t="str">
        <f t="shared" si="232"/>
        <v/>
      </c>
      <c r="HC92" s="14" t="str">
        <f t="shared" si="233"/>
        <v/>
      </c>
      <c r="HD92" s="14" t="str">
        <f t="shared" si="234"/>
        <v/>
      </c>
      <c r="HE92" s="14" t="str">
        <f t="shared" si="235"/>
        <v/>
      </c>
      <c r="HF92" s="14" t="str">
        <f t="shared" si="236"/>
        <v/>
      </c>
      <c r="HG92" s="14" t="str">
        <f t="shared" si="237"/>
        <v/>
      </c>
      <c r="HH92" s="14" t="str">
        <f t="shared" si="238"/>
        <v/>
      </c>
      <c r="HI92" s="14" t="str">
        <f t="shared" si="239"/>
        <v/>
      </c>
      <c r="HJ92" s="14" t="str">
        <f t="shared" si="240"/>
        <v/>
      </c>
      <c r="HK92" s="14" t="str">
        <f t="shared" si="241"/>
        <v/>
      </c>
      <c r="HL92" s="14" t="str">
        <f t="shared" si="242"/>
        <v/>
      </c>
      <c r="HM92" s="14" t="str">
        <f t="shared" si="243"/>
        <v/>
      </c>
      <c r="HN92" s="14" t="str">
        <f t="shared" si="244"/>
        <v/>
      </c>
      <c r="HO92" s="14" t="str">
        <f t="shared" si="245"/>
        <v/>
      </c>
      <c r="HP92" s="14" t="str">
        <f t="shared" si="246"/>
        <v/>
      </c>
      <c r="HQ92" s="14" t="str">
        <f t="shared" si="247"/>
        <v/>
      </c>
      <c r="HR92" s="14" t="str">
        <f t="shared" si="248"/>
        <v/>
      </c>
      <c r="HS92" s="14" t="str">
        <f t="shared" si="249"/>
        <v/>
      </c>
      <c r="HT92" s="14" t="str">
        <f t="shared" si="250"/>
        <v/>
      </c>
      <c r="HU92" s="14" t="str">
        <f t="shared" si="251"/>
        <v/>
      </c>
      <c r="HV92" s="14" t="str">
        <f t="shared" si="252"/>
        <v/>
      </c>
      <c r="HW92" s="14" t="str">
        <f t="shared" si="253"/>
        <v/>
      </c>
      <c r="HX92" s="14" t="str">
        <f t="shared" si="254"/>
        <v/>
      </c>
      <c r="HY92" s="14" t="str">
        <f t="shared" si="255"/>
        <v/>
      </c>
      <c r="HZ92" s="14" t="str">
        <f t="shared" si="256"/>
        <v/>
      </c>
      <c r="IA92" s="14" t="str">
        <f t="shared" si="257"/>
        <v/>
      </c>
      <c r="IB92" s="14" t="str">
        <f t="shared" si="258"/>
        <v/>
      </c>
      <c r="IC92" s="14" t="str">
        <f t="shared" si="259"/>
        <v/>
      </c>
      <c r="ID92" s="14" t="str">
        <f t="shared" si="260"/>
        <v/>
      </c>
      <c r="IE92" s="14" t="str">
        <f t="shared" si="261"/>
        <v/>
      </c>
      <c r="IF92" s="14" t="str">
        <f t="shared" si="262"/>
        <v/>
      </c>
      <c r="IG92" s="14" t="str">
        <f t="shared" si="263"/>
        <v/>
      </c>
      <c r="IH92" s="14" t="str">
        <f t="shared" si="264"/>
        <v/>
      </c>
      <c r="II92" s="14" t="str">
        <f t="shared" si="265"/>
        <v/>
      </c>
      <c r="IJ92" s="14" t="str">
        <f t="shared" si="266"/>
        <v/>
      </c>
      <c r="IK92" s="14" t="str">
        <f t="shared" si="267"/>
        <v/>
      </c>
      <c r="IL92" s="14" t="str">
        <f t="shared" si="268"/>
        <v/>
      </c>
      <c r="IM92" s="14" t="str">
        <f t="shared" si="269"/>
        <v/>
      </c>
      <c r="IN92" s="14" t="str">
        <f t="shared" si="270"/>
        <v/>
      </c>
      <c r="IO92" s="14" t="str">
        <f t="shared" si="271"/>
        <v/>
      </c>
      <c r="IP92" s="14" t="str">
        <f t="shared" si="272"/>
        <v/>
      </c>
      <c r="IQ92" s="14" t="str">
        <f t="shared" si="273"/>
        <v/>
      </c>
      <c r="IR92" s="14" t="str">
        <f t="shared" si="274"/>
        <v/>
      </c>
      <c r="IS92" s="14" t="str">
        <f t="shared" si="275"/>
        <v/>
      </c>
      <c r="IT92" s="14" t="str">
        <f t="shared" si="276"/>
        <v/>
      </c>
      <c r="IU92" s="14" t="str">
        <f t="shared" si="277"/>
        <v/>
      </c>
      <c r="IV92" s="14" t="str">
        <f t="shared" si="278"/>
        <v/>
      </c>
      <c r="IW92" s="14" t="str">
        <f t="shared" si="279"/>
        <v/>
      </c>
      <c r="IX92" s="14" t="str">
        <f t="shared" si="280"/>
        <v/>
      </c>
      <c r="IY92" s="14" t="str">
        <f t="shared" si="281"/>
        <v/>
      </c>
      <c r="IZ92" s="14" t="str">
        <f t="shared" si="282"/>
        <v/>
      </c>
      <c r="JA92" s="14" t="str">
        <f t="shared" si="283"/>
        <v/>
      </c>
      <c r="JB92" s="14" t="str">
        <f t="shared" si="284"/>
        <v/>
      </c>
      <c r="JC92" s="14" t="str">
        <f t="shared" si="285"/>
        <v/>
      </c>
      <c r="JD92" s="14" t="str">
        <f t="shared" si="286"/>
        <v/>
      </c>
      <c r="JE92" s="14" t="str">
        <f t="shared" si="287"/>
        <v/>
      </c>
      <c r="JF92" s="14" t="str">
        <f t="shared" si="288"/>
        <v/>
      </c>
      <c r="JG92" s="14" t="str">
        <f t="shared" si="289"/>
        <v/>
      </c>
      <c r="JH92" s="14" t="str">
        <f t="shared" si="290"/>
        <v/>
      </c>
      <c r="JI92" s="14" t="str">
        <f t="shared" si="291"/>
        <v/>
      </c>
      <c r="JJ92" s="14" t="str">
        <f t="shared" si="292"/>
        <v/>
      </c>
      <c r="JK92" s="14" t="str">
        <f t="shared" si="293"/>
        <v/>
      </c>
      <c r="JL92" s="14" t="str">
        <f t="shared" si="294"/>
        <v/>
      </c>
      <c r="JM92" s="14" t="str">
        <f t="shared" si="295"/>
        <v/>
      </c>
      <c r="JN92" s="14" t="str">
        <f t="shared" si="296"/>
        <v/>
      </c>
      <c r="JO92" s="14" t="str">
        <f t="shared" si="297"/>
        <v/>
      </c>
      <c r="JP92" s="14" t="str">
        <f t="shared" si="298"/>
        <v/>
      </c>
      <c r="JQ92" s="14" t="str">
        <f t="shared" si="299"/>
        <v/>
      </c>
      <c r="JR92" s="14" t="str">
        <f t="shared" si="300"/>
        <v/>
      </c>
      <c r="JS92" s="14" t="str">
        <f t="shared" si="301"/>
        <v/>
      </c>
      <c r="JT92" s="14" t="str">
        <f t="shared" si="302"/>
        <v/>
      </c>
      <c r="JU92" s="14" t="str">
        <f t="shared" si="303"/>
        <v/>
      </c>
      <c r="JV92" s="14" t="str">
        <f t="shared" si="304"/>
        <v/>
      </c>
      <c r="JW92" s="14" t="str">
        <f t="shared" si="305"/>
        <v/>
      </c>
      <c r="JX92" s="14" t="str">
        <f t="shared" si="306"/>
        <v/>
      </c>
      <c r="JY92" s="14" t="str">
        <f t="shared" si="307"/>
        <v/>
      </c>
      <c r="JZ92" s="14" t="str">
        <f t="shared" si="308"/>
        <v/>
      </c>
      <c r="KA92" s="14" t="str">
        <f t="shared" si="309"/>
        <v/>
      </c>
      <c r="KB92" s="14" t="str">
        <f t="shared" si="310"/>
        <v/>
      </c>
      <c r="KC92" s="14" t="str">
        <f t="shared" si="311"/>
        <v/>
      </c>
      <c r="KD92" s="14" t="str">
        <f t="shared" si="312"/>
        <v/>
      </c>
      <c r="KE92" s="14" t="str">
        <f t="shared" si="313"/>
        <v/>
      </c>
      <c r="KF92" s="14" t="str">
        <f t="shared" si="314"/>
        <v/>
      </c>
      <c r="KG92" s="14" t="str">
        <f t="shared" si="315"/>
        <v/>
      </c>
      <c r="KH92" s="14" t="str">
        <f t="shared" si="316"/>
        <v/>
      </c>
      <c r="KI92" s="14" t="str">
        <f t="shared" si="317"/>
        <v/>
      </c>
      <c r="KJ92" s="14" t="str">
        <f t="shared" si="318"/>
        <v/>
      </c>
      <c r="KK92" s="14" t="str">
        <f t="shared" si="319"/>
        <v/>
      </c>
      <c r="KL92" s="14" t="str">
        <f t="shared" si="320"/>
        <v/>
      </c>
      <c r="KM92" s="14" t="str">
        <f t="shared" si="321"/>
        <v/>
      </c>
      <c r="KN92" s="14" t="str">
        <f t="shared" si="322"/>
        <v/>
      </c>
      <c r="KO92" s="14" t="str">
        <f t="shared" si="323"/>
        <v/>
      </c>
      <c r="KP92" s="14" t="str">
        <f t="shared" si="324"/>
        <v/>
      </c>
      <c r="KQ92" s="14" t="str">
        <f t="shared" si="325"/>
        <v/>
      </c>
      <c r="KR92" s="14" t="str">
        <f t="shared" si="326"/>
        <v/>
      </c>
      <c r="KS92" s="14" t="str">
        <f t="shared" si="327"/>
        <v/>
      </c>
      <c r="KT92" s="14" t="str">
        <f t="shared" si="328"/>
        <v/>
      </c>
      <c r="KU92" s="14" t="str">
        <f t="shared" si="329"/>
        <v/>
      </c>
      <c r="KV92" s="14" t="str">
        <f t="shared" si="330"/>
        <v/>
      </c>
      <c r="KW92" s="14" t="str">
        <f t="shared" si="331"/>
        <v/>
      </c>
      <c r="KX92" s="14" t="str">
        <f t="shared" si="332"/>
        <v/>
      </c>
      <c r="KY92" s="14" t="str">
        <f t="shared" si="333"/>
        <v/>
      </c>
      <c r="KZ92" s="14" t="str">
        <f t="shared" si="334"/>
        <v/>
      </c>
      <c r="LA92" s="14" t="str">
        <f t="shared" si="335"/>
        <v/>
      </c>
      <c r="LB92" s="14" t="str">
        <f t="shared" si="336"/>
        <v/>
      </c>
      <c r="LC92" s="14" t="str">
        <f t="shared" si="337"/>
        <v/>
      </c>
      <c r="LD92" s="14" t="str">
        <f t="shared" si="338"/>
        <v/>
      </c>
      <c r="LE92" s="14" t="str">
        <f t="shared" si="339"/>
        <v/>
      </c>
      <c r="LF92" s="14" t="str">
        <f t="shared" si="340"/>
        <v/>
      </c>
      <c r="LG92" s="14" t="str">
        <f t="shared" si="341"/>
        <v/>
      </c>
      <c r="LH92" s="14" t="str">
        <f t="shared" si="342"/>
        <v/>
      </c>
      <c r="LI92" s="14" t="str">
        <f t="shared" si="343"/>
        <v/>
      </c>
      <c r="LJ92" s="14" t="str">
        <f t="shared" si="344"/>
        <v/>
      </c>
      <c r="LK92" s="14" t="str">
        <f t="shared" si="345"/>
        <v/>
      </c>
      <c r="LL92" s="14" t="str">
        <f t="shared" si="346"/>
        <v/>
      </c>
      <c r="LM92" s="14" t="str">
        <f t="shared" si="347"/>
        <v/>
      </c>
      <c r="LN92" s="14" t="str">
        <f t="shared" si="348"/>
        <v/>
      </c>
      <c r="LO92" s="14" t="str">
        <f t="shared" si="349"/>
        <v/>
      </c>
      <c r="LP92" s="14" t="str">
        <f t="shared" si="350"/>
        <v/>
      </c>
      <c r="LQ92" s="14" t="str">
        <f t="shared" si="351"/>
        <v/>
      </c>
      <c r="LR92" s="14" t="str">
        <f t="shared" si="352"/>
        <v/>
      </c>
      <c r="LS92" s="14" t="str">
        <f t="shared" si="353"/>
        <v/>
      </c>
      <c r="LT92" s="14" t="str">
        <f t="shared" si="354"/>
        <v/>
      </c>
      <c r="LU92" s="14" t="str">
        <f t="shared" si="355"/>
        <v/>
      </c>
      <c r="LV92" s="14" t="str">
        <f t="shared" si="356"/>
        <v/>
      </c>
      <c r="LW92" s="14" t="str">
        <f t="shared" si="357"/>
        <v/>
      </c>
      <c r="LX92" s="14" t="str">
        <f t="shared" si="358"/>
        <v/>
      </c>
      <c r="LY92" s="14" t="str">
        <f t="shared" si="359"/>
        <v/>
      </c>
      <c r="LZ92" s="14" t="str">
        <f t="shared" si="360"/>
        <v/>
      </c>
      <c r="MA92" s="14" t="str">
        <f t="shared" si="361"/>
        <v/>
      </c>
      <c r="MB92" s="14" t="str">
        <f t="shared" si="362"/>
        <v/>
      </c>
      <c r="MC92" s="14" t="str">
        <f t="shared" si="363"/>
        <v/>
      </c>
      <c r="MD92" s="14" t="str">
        <f t="shared" si="364"/>
        <v/>
      </c>
      <c r="ME92" s="14" t="str">
        <f t="shared" si="365"/>
        <v/>
      </c>
      <c r="MF92" s="15"/>
      <c r="MJ92" s="17"/>
      <c r="MK92" s="17"/>
      <c r="ML92" s="52" t="str">
        <f t="shared" si="211"/>
        <v/>
      </c>
      <c r="MN92" s="18" t="s">
        <v>5</v>
      </c>
    </row>
    <row r="93" spans="1:352" s="16" customFormat="1" ht="25.5">
      <c r="A93" s="50">
        <v>84</v>
      </c>
      <c r="B93" s="51" t="str">
        <f t="shared" si="194"/>
        <v/>
      </c>
      <c r="C93" s="73"/>
      <c r="D93" s="76"/>
      <c r="E93" s="76"/>
      <c r="F93" s="76"/>
      <c r="G93" s="29"/>
      <c r="H93" s="28"/>
      <c r="I93" s="29"/>
      <c r="J93" s="29"/>
      <c r="K93" s="46"/>
      <c r="L93" s="29"/>
      <c r="M93" s="46"/>
      <c r="N93" s="46"/>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c r="EO93" s="28"/>
      <c r="EP93" s="28"/>
      <c r="EQ93" s="28"/>
      <c r="ER93" s="28"/>
      <c r="ES93" s="28"/>
      <c r="ET93" s="28"/>
      <c r="EU93" s="28"/>
      <c r="EV93" s="28"/>
      <c r="EW93" s="28"/>
      <c r="EX93" s="28"/>
      <c r="EY93" s="28"/>
      <c r="EZ93" s="28"/>
      <c r="FA93" s="28"/>
      <c r="FB93" s="28"/>
      <c r="FC93" s="28"/>
      <c r="FD93" s="28"/>
      <c r="FE93" s="28"/>
      <c r="FF93" s="28"/>
      <c r="FG93" s="28"/>
      <c r="FH93" s="28"/>
      <c r="FI93" s="28"/>
      <c r="FJ93" s="28"/>
      <c r="FK93" s="28"/>
      <c r="FL93" s="28"/>
      <c r="FM93" s="28"/>
      <c r="FN93" s="28"/>
      <c r="FO93" s="28"/>
      <c r="FP93" s="82"/>
      <c r="FQ93" s="80"/>
      <c r="FR93" s="14" t="str">
        <f t="shared" si="195"/>
        <v/>
      </c>
      <c r="FS93" s="14" t="str">
        <f t="shared" si="196"/>
        <v/>
      </c>
      <c r="FT93" s="14" t="str">
        <f t="shared" si="197"/>
        <v/>
      </c>
      <c r="FU93" s="14" t="str">
        <f t="shared" si="198"/>
        <v/>
      </c>
      <c r="FV93" s="14" t="str">
        <f t="shared" si="199"/>
        <v/>
      </c>
      <c r="FW93" s="14" t="str">
        <f t="shared" si="200"/>
        <v/>
      </c>
      <c r="FX93" s="14" t="str">
        <f t="shared" si="212"/>
        <v/>
      </c>
      <c r="FY93" s="14" t="str">
        <f t="shared" si="201"/>
        <v/>
      </c>
      <c r="FZ93" s="14" t="str">
        <f t="shared" si="202"/>
        <v/>
      </c>
      <c r="GA93" s="14" t="str">
        <f t="shared" si="203"/>
        <v/>
      </c>
      <c r="GB93" s="14" t="str">
        <f t="shared" si="204"/>
        <v/>
      </c>
      <c r="GC93" s="14" t="str">
        <f t="shared" si="205"/>
        <v/>
      </c>
      <c r="GD93" s="14" t="str">
        <f t="shared" si="213"/>
        <v/>
      </c>
      <c r="GE93" s="14" t="str">
        <f t="shared" si="214"/>
        <v/>
      </c>
      <c r="GF93" s="14" t="str">
        <f t="shared" si="206"/>
        <v/>
      </c>
      <c r="GG93" s="14" t="str">
        <f t="shared" si="207"/>
        <v/>
      </c>
      <c r="GH93" s="14" t="str">
        <f t="shared" si="208"/>
        <v/>
      </c>
      <c r="GI93" s="14" t="str">
        <f t="shared" si="209"/>
        <v/>
      </c>
      <c r="GJ93" s="14" t="str">
        <f t="shared" si="210"/>
        <v/>
      </c>
      <c r="GK93" s="14" t="str">
        <f t="shared" si="215"/>
        <v/>
      </c>
      <c r="GL93" s="14" t="str">
        <f t="shared" si="216"/>
        <v/>
      </c>
      <c r="GM93" s="14" t="str">
        <f t="shared" si="217"/>
        <v/>
      </c>
      <c r="GN93" s="14" t="str">
        <f t="shared" si="218"/>
        <v/>
      </c>
      <c r="GO93" s="14" t="str">
        <f t="shared" si="219"/>
        <v/>
      </c>
      <c r="GP93" s="14" t="str">
        <f t="shared" si="220"/>
        <v/>
      </c>
      <c r="GQ93" s="14" t="str">
        <f t="shared" si="221"/>
        <v/>
      </c>
      <c r="GR93" s="14" t="str">
        <f t="shared" si="222"/>
        <v/>
      </c>
      <c r="GS93" s="14" t="str">
        <f t="shared" si="223"/>
        <v/>
      </c>
      <c r="GT93" s="14" t="str">
        <f t="shared" si="224"/>
        <v/>
      </c>
      <c r="GU93" s="14" t="str">
        <f t="shared" si="225"/>
        <v/>
      </c>
      <c r="GV93" s="14" t="str">
        <f t="shared" si="226"/>
        <v/>
      </c>
      <c r="GW93" s="14" t="str">
        <f t="shared" si="227"/>
        <v/>
      </c>
      <c r="GX93" s="14" t="str">
        <f t="shared" si="228"/>
        <v/>
      </c>
      <c r="GY93" s="14" t="str">
        <f t="shared" si="229"/>
        <v/>
      </c>
      <c r="GZ93" s="14" t="str">
        <f t="shared" si="230"/>
        <v/>
      </c>
      <c r="HA93" s="14" t="str">
        <f t="shared" si="231"/>
        <v/>
      </c>
      <c r="HB93" s="14" t="str">
        <f t="shared" si="232"/>
        <v/>
      </c>
      <c r="HC93" s="14" t="str">
        <f t="shared" si="233"/>
        <v/>
      </c>
      <c r="HD93" s="14" t="str">
        <f t="shared" si="234"/>
        <v/>
      </c>
      <c r="HE93" s="14" t="str">
        <f t="shared" si="235"/>
        <v/>
      </c>
      <c r="HF93" s="14" t="str">
        <f t="shared" si="236"/>
        <v/>
      </c>
      <c r="HG93" s="14" t="str">
        <f t="shared" si="237"/>
        <v/>
      </c>
      <c r="HH93" s="14" t="str">
        <f t="shared" si="238"/>
        <v/>
      </c>
      <c r="HI93" s="14" t="str">
        <f t="shared" si="239"/>
        <v/>
      </c>
      <c r="HJ93" s="14" t="str">
        <f t="shared" si="240"/>
        <v/>
      </c>
      <c r="HK93" s="14" t="str">
        <f t="shared" si="241"/>
        <v/>
      </c>
      <c r="HL93" s="14" t="str">
        <f t="shared" si="242"/>
        <v/>
      </c>
      <c r="HM93" s="14" t="str">
        <f t="shared" si="243"/>
        <v/>
      </c>
      <c r="HN93" s="14" t="str">
        <f t="shared" si="244"/>
        <v/>
      </c>
      <c r="HO93" s="14" t="str">
        <f t="shared" si="245"/>
        <v/>
      </c>
      <c r="HP93" s="14" t="str">
        <f t="shared" si="246"/>
        <v/>
      </c>
      <c r="HQ93" s="14" t="str">
        <f t="shared" si="247"/>
        <v/>
      </c>
      <c r="HR93" s="14" t="str">
        <f t="shared" si="248"/>
        <v/>
      </c>
      <c r="HS93" s="14" t="str">
        <f t="shared" si="249"/>
        <v/>
      </c>
      <c r="HT93" s="14" t="str">
        <f t="shared" si="250"/>
        <v/>
      </c>
      <c r="HU93" s="14" t="str">
        <f t="shared" si="251"/>
        <v/>
      </c>
      <c r="HV93" s="14" t="str">
        <f t="shared" si="252"/>
        <v/>
      </c>
      <c r="HW93" s="14" t="str">
        <f t="shared" si="253"/>
        <v/>
      </c>
      <c r="HX93" s="14" t="str">
        <f t="shared" si="254"/>
        <v/>
      </c>
      <c r="HY93" s="14" t="str">
        <f t="shared" si="255"/>
        <v/>
      </c>
      <c r="HZ93" s="14" t="str">
        <f t="shared" si="256"/>
        <v/>
      </c>
      <c r="IA93" s="14" t="str">
        <f t="shared" si="257"/>
        <v/>
      </c>
      <c r="IB93" s="14" t="str">
        <f t="shared" si="258"/>
        <v/>
      </c>
      <c r="IC93" s="14" t="str">
        <f t="shared" si="259"/>
        <v/>
      </c>
      <c r="ID93" s="14" t="str">
        <f t="shared" si="260"/>
        <v/>
      </c>
      <c r="IE93" s="14" t="str">
        <f t="shared" si="261"/>
        <v/>
      </c>
      <c r="IF93" s="14" t="str">
        <f t="shared" si="262"/>
        <v/>
      </c>
      <c r="IG93" s="14" t="str">
        <f t="shared" si="263"/>
        <v/>
      </c>
      <c r="IH93" s="14" t="str">
        <f t="shared" si="264"/>
        <v/>
      </c>
      <c r="II93" s="14" t="str">
        <f t="shared" si="265"/>
        <v/>
      </c>
      <c r="IJ93" s="14" t="str">
        <f t="shared" si="266"/>
        <v/>
      </c>
      <c r="IK93" s="14" t="str">
        <f t="shared" si="267"/>
        <v/>
      </c>
      <c r="IL93" s="14" t="str">
        <f t="shared" si="268"/>
        <v/>
      </c>
      <c r="IM93" s="14" t="str">
        <f t="shared" si="269"/>
        <v/>
      </c>
      <c r="IN93" s="14" t="str">
        <f t="shared" si="270"/>
        <v/>
      </c>
      <c r="IO93" s="14" t="str">
        <f t="shared" si="271"/>
        <v/>
      </c>
      <c r="IP93" s="14" t="str">
        <f t="shared" si="272"/>
        <v/>
      </c>
      <c r="IQ93" s="14" t="str">
        <f t="shared" si="273"/>
        <v/>
      </c>
      <c r="IR93" s="14" t="str">
        <f t="shared" si="274"/>
        <v/>
      </c>
      <c r="IS93" s="14" t="str">
        <f t="shared" si="275"/>
        <v/>
      </c>
      <c r="IT93" s="14" t="str">
        <f t="shared" si="276"/>
        <v/>
      </c>
      <c r="IU93" s="14" t="str">
        <f t="shared" si="277"/>
        <v/>
      </c>
      <c r="IV93" s="14" t="str">
        <f t="shared" si="278"/>
        <v/>
      </c>
      <c r="IW93" s="14" t="str">
        <f t="shared" si="279"/>
        <v/>
      </c>
      <c r="IX93" s="14" t="str">
        <f t="shared" si="280"/>
        <v/>
      </c>
      <c r="IY93" s="14" t="str">
        <f t="shared" si="281"/>
        <v/>
      </c>
      <c r="IZ93" s="14" t="str">
        <f t="shared" si="282"/>
        <v/>
      </c>
      <c r="JA93" s="14" t="str">
        <f t="shared" si="283"/>
        <v/>
      </c>
      <c r="JB93" s="14" t="str">
        <f t="shared" si="284"/>
        <v/>
      </c>
      <c r="JC93" s="14" t="str">
        <f t="shared" si="285"/>
        <v/>
      </c>
      <c r="JD93" s="14" t="str">
        <f t="shared" si="286"/>
        <v/>
      </c>
      <c r="JE93" s="14" t="str">
        <f t="shared" si="287"/>
        <v/>
      </c>
      <c r="JF93" s="14" t="str">
        <f t="shared" si="288"/>
        <v/>
      </c>
      <c r="JG93" s="14" t="str">
        <f t="shared" si="289"/>
        <v/>
      </c>
      <c r="JH93" s="14" t="str">
        <f t="shared" si="290"/>
        <v/>
      </c>
      <c r="JI93" s="14" t="str">
        <f t="shared" si="291"/>
        <v/>
      </c>
      <c r="JJ93" s="14" t="str">
        <f t="shared" si="292"/>
        <v/>
      </c>
      <c r="JK93" s="14" t="str">
        <f t="shared" si="293"/>
        <v/>
      </c>
      <c r="JL93" s="14" t="str">
        <f t="shared" si="294"/>
        <v/>
      </c>
      <c r="JM93" s="14" t="str">
        <f t="shared" si="295"/>
        <v/>
      </c>
      <c r="JN93" s="14" t="str">
        <f t="shared" si="296"/>
        <v/>
      </c>
      <c r="JO93" s="14" t="str">
        <f t="shared" si="297"/>
        <v/>
      </c>
      <c r="JP93" s="14" t="str">
        <f t="shared" si="298"/>
        <v/>
      </c>
      <c r="JQ93" s="14" t="str">
        <f t="shared" si="299"/>
        <v/>
      </c>
      <c r="JR93" s="14" t="str">
        <f t="shared" si="300"/>
        <v/>
      </c>
      <c r="JS93" s="14" t="str">
        <f t="shared" si="301"/>
        <v/>
      </c>
      <c r="JT93" s="14" t="str">
        <f t="shared" si="302"/>
        <v/>
      </c>
      <c r="JU93" s="14" t="str">
        <f t="shared" si="303"/>
        <v/>
      </c>
      <c r="JV93" s="14" t="str">
        <f t="shared" si="304"/>
        <v/>
      </c>
      <c r="JW93" s="14" t="str">
        <f t="shared" si="305"/>
        <v/>
      </c>
      <c r="JX93" s="14" t="str">
        <f t="shared" si="306"/>
        <v/>
      </c>
      <c r="JY93" s="14" t="str">
        <f t="shared" si="307"/>
        <v/>
      </c>
      <c r="JZ93" s="14" t="str">
        <f t="shared" si="308"/>
        <v/>
      </c>
      <c r="KA93" s="14" t="str">
        <f t="shared" si="309"/>
        <v/>
      </c>
      <c r="KB93" s="14" t="str">
        <f t="shared" si="310"/>
        <v/>
      </c>
      <c r="KC93" s="14" t="str">
        <f t="shared" si="311"/>
        <v/>
      </c>
      <c r="KD93" s="14" t="str">
        <f t="shared" si="312"/>
        <v/>
      </c>
      <c r="KE93" s="14" t="str">
        <f t="shared" si="313"/>
        <v/>
      </c>
      <c r="KF93" s="14" t="str">
        <f t="shared" si="314"/>
        <v/>
      </c>
      <c r="KG93" s="14" t="str">
        <f t="shared" si="315"/>
        <v/>
      </c>
      <c r="KH93" s="14" t="str">
        <f t="shared" si="316"/>
        <v/>
      </c>
      <c r="KI93" s="14" t="str">
        <f t="shared" si="317"/>
        <v/>
      </c>
      <c r="KJ93" s="14" t="str">
        <f t="shared" si="318"/>
        <v/>
      </c>
      <c r="KK93" s="14" t="str">
        <f t="shared" si="319"/>
        <v/>
      </c>
      <c r="KL93" s="14" t="str">
        <f t="shared" si="320"/>
        <v/>
      </c>
      <c r="KM93" s="14" t="str">
        <f t="shared" si="321"/>
        <v/>
      </c>
      <c r="KN93" s="14" t="str">
        <f t="shared" si="322"/>
        <v/>
      </c>
      <c r="KO93" s="14" t="str">
        <f t="shared" si="323"/>
        <v/>
      </c>
      <c r="KP93" s="14" t="str">
        <f t="shared" si="324"/>
        <v/>
      </c>
      <c r="KQ93" s="14" t="str">
        <f t="shared" si="325"/>
        <v/>
      </c>
      <c r="KR93" s="14" t="str">
        <f t="shared" si="326"/>
        <v/>
      </c>
      <c r="KS93" s="14" t="str">
        <f t="shared" si="327"/>
        <v/>
      </c>
      <c r="KT93" s="14" t="str">
        <f t="shared" si="328"/>
        <v/>
      </c>
      <c r="KU93" s="14" t="str">
        <f t="shared" si="329"/>
        <v/>
      </c>
      <c r="KV93" s="14" t="str">
        <f t="shared" si="330"/>
        <v/>
      </c>
      <c r="KW93" s="14" t="str">
        <f t="shared" si="331"/>
        <v/>
      </c>
      <c r="KX93" s="14" t="str">
        <f t="shared" si="332"/>
        <v/>
      </c>
      <c r="KY93" s="14" t="str">
        <f t="shared" si="333"/>
        <v/>
      </c>
      <c r="KZ93" s="14" t="str">
        <f t="shared" si="334"/>
        <v/>
      </c>
      <c r="LA93" s="14" t="str">
        <f t="shared" si="335"/>
        <v/>
      </c>
      <c r="LB93" s="14" t="str">
        <f t="shared" si="336"/>
        <v/>
      </c>
      <c r="LC93" s="14" t="str">
        <f t="shared" si="337"/>
        <v/>
      </c>
      <c r="LD93" s="14" t="str">
        <f t="shared" si="338"/>
        <v/>
      </c>
      <c r="LE93" s="14" t="str">
        <f t="shared" si="339"/>
        <v/>
      </c>
      <c r="LF93" s="14" t="str">
        <f t="shared" si="340"/>
        <v/>
      </c>
      <c r="LG93" s="14" t="str">
        <f t="shared" si="341"/>
        <v/>
      </c>
      <c r="LH93" s="14" t="str">
        <f t="shared" si="342"/>
        <v/>
      </c>
      <c r="LI93" s="14" t="str">
        <f t="shared" si="343"/>
        <v/>
      </c>
      <c r="LJ93" s="14" t="str">
        <f t="shared" si="344"/>
        <v/>
      </c>
      <c r="LK93" s="14" t="str">
        <f t="shared" si="345"/>
        <v/>
      </c>
      <c r="LL93" s="14" t="str">
        <f t="shared" si="346"/>
        <v/>
      </c>
      <c r="LM93" s="14" t="str">
        <f t="shared" si="347"/>
        <v/>
      </c>
      <c r="LN93" s="14" t="str">
        <f t="shared" si="348"/>
        <v/>
      </c>
      <c r="LO93" s="14" t="str">
        <f t="shared" si="349"/>
        <v/>
      </c>
      <c r="LP93" s="14" t="str">
        <f t="shared" si="350"/>
        <v/>
      </c>
      <c r="LQ93" s="14" t="str">
        <f t="shared" si="351"/>
        <v/>
      </c>
      <c r="LR93" s="14" t="str">
        <f t="shared" si="352"/>
        <v/>
      </c>
      <c r="LS93" s="14" t="str">
        <f t="shared" si="353"/>
        <v/>
      </c>
      <c r="LT93" s="14" t="str">
        <f t="shared" si="354"/>
        <v/>
      </c>
      <c r="LU93" s="14" t="str">
        <f t="shared" si="355"/>
        <v/>
      </c>
      <c r="LV93" s="14" t="str">
        <f t="shared" si="356"/>
        <v/>
      </c>
      <c r="LW93" s="14" t="str">
        <f t="shared" si="357"/>
        <v/>
      </c>
      <c r="LX93" s="14" t="str">
        <f t="shared" si="358"/>
        <v/>
      </c>
      <c r="LY93" s="14" t="str">
        <f t="shared" si="359"/>
        <v/>
      </c>
      <c r="LZ93" s="14" t="str">
        <f t="shared" si="360"/>
        <v/>
      </c>
      <c r="MA93" s="14" t="str">
        <f t="shared" si="361"/>
        <v/>
      </c>
      <c r="MB93" s="14" t="str">
        <f t="shared" si="362"/>
        <v/>
      </c>
      <c r="MC93" s="14" t="str">
        <f t="shared" si="363"/>
        <v/>
      </c>
      <c r="MD93" s="14" t="str">
        <f t="shared" si="364"/>
        <v/>
      </c>
      <c r="ME93" s="14" t="str">
        <f t="shared" si="365"/>
        <v/>
      </c>
      <c r="MF93" s="15"/>
      <c r="MJ93" s="17"/>
      <c r="MK93" s="17"/>
      <c r="ML93" s="52" t="str">
        <f t="shared" si="211"/>
        <v/>
      </c>
      <c r="MN93" s="18" t="s">
        <v>5</v>
      </c>
    </row>
    <row r="94" spans="1:352" s="16" customFormat="1" ht="25.5">
      <c r="A94" s="50">
        <v>85</v>
      </c>
      <c r="B94" s="51" t="str">
        <f t="shared" si="194"/>
        <v/>
      </c>
      <c r="C94" s="73"/>
      <c r="D94" s="76"/>
      <c r="E94" s="76"/>
      <c r="F94" s="76"/>
      <c r="G94" s="29"/>
      <c r="H94" s="28"/>
      <c r="I94" s="29"/>
      <c r="J94" s="29"/>
      <c r="K94" s="46"/>
      <c r="L94" s="29"/>
      <c r="M94" s="46"/>
      <c r="N94" s="46"/>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c r="CD94" s="28"/>
      <c r="CE94" s="28"/>
      <c r="CF94" s="28"/>
      <c r="CG94" s="28"/>
      <c r="CH94" s="28"/>
      <c r="CI94" s="28"/>
      <c r="CJ94" s="28"/>
      <c r="CK94" s="28"/>
      <c r="CL94" s="28"/>
      <c r="CM94" s="28"/>
      <c r="CN94" s="28"/>
      <c r="CO94" s="28"/>
      <c r="CP94" s="28"/>
      <c r="CQ94" s="28"/>
      <c r="CR94" s="28"/>
      <c r="CS94" s="28"/>
      <c r="CT94" s="28"/>
      <c r="CU94" s="28"/>
      <c r="CV94" s="28"/>
      <c r="CW94" s="28"/>
      <c r="CX94" s="28"/>
      <c r="CY94" s="28"/>
      <c r="CZ94" s="28"/>
      <c r="DA94" s="28"/>
      <c r="DB94" s="28"/>
      <c r="DC94" s="28"/>
      <c r="DD94" s="28"/>
      <c r="DE94" s="28"/>
      <c r="DF94" s="28"/>
      <c r="DG94" s="28"/>
      <c r="DH94" s="28"/>
      <c r="DI94" s="28"/>
      <c r="DJ94" s="28"/>
      <c r="DK94" s="28"/>
      <c r="DL94" s="28"/>
      <c r="DM94" s="28"/>
      <c r="DN94" s="28"/>
      <c r="DO94" s="28"/>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c r="EO94" s="28"/>
      <c r="EP94" s="28"/>
      <c r="EQ94" s="28"/>
      <c r="ER94" s="28"/>
      <c r="ES94" s="28"/>
      <c r="ET94" s="28"/>
      <c r="EU94" s="28"/>
      <c r="EV94" s="28"/>
      <c r="EW94" s="28"/>
      <c r="EX94" s="28"/>
      <c r="EY94" s="28"/>
      <c r="EZ94" s="28"/>
      <c r="FA94" s="28"/>
      <c r="FB94" s="28"/>
      <c r="FC94" s="28"/>
      <c r="FD94" s="28"/>
      <c r="FE94" s="28"/>
      <c r="FF94" s="28"/>
      <c r="FG94" s="28"/>
      <c r="FH94" s="28"/>
      <c r="FI94" s="28"/>
      <c r="FJ94" s="28"/>
      <c r="FK94" s="28"/>
      <c r="FL94" s="28"/>
      <c r="FM94" s="28"/>
      <c r="FN94" s="28"/>
      <c r="FO94" s="28"/>
      <c r="FP94" s="82"/>
      <c r="FQ94" s="80"/>
      <c r="FR94" s="14" t="str">
        <f t="shared" si="195"/>
        <v/>
      </c>
      <c r="FS94" s="14" t="str">
        <f t="shared" si="196"/>
        <v/>
      </c>
      <c r="FT94" s="14" t="str">
        <f t="shared" si="197"/>
        <v/>
      </c>
      <c r="FU94" s="14" t="str">
        <f t="shared" si="198"/>
        <v/>
      </c>
      <c r="FV94" s="14" t="str">
        <f t="shared" si="199"/>
        <v/>
      </c>
      <c r="FW94" s="14" t="str">
        <f t="shared" si="200"/>
        <v/>
      </c>
      <c r="FX94" s="14" t="str">
        <f t="shared" si="212"/>
        <v/>
      </c>
      <c r="FY94" s="14" t="str">
        <f t="shared" si="201"/>
        <v/>
      </c>
      <c r="FZ94" s="14" t="str">
        <f t="shared" si="202"/>
        <v/>
      </c>
      <c r="GA94" s="14" t="str">
        <f t="shared" si="203"/>
        <v/>
      </c>
      <c r="GB94" s="14" t="str">
        <f t="shared" si="204"/>
        <v/>
      </c>
      <c r="GC94" s="14" t="str">
        <f t="shared" si="205"/>
        <v/>
      </c>
      <c r="GD94" s="14" t="str">
        <f t="shared" si="213"/>
        <v/>
      </c>
      <c r="GE94" s="14" t="str">
        <f t="shared" si="214"/>
        <v/>
      </c>
      <c r="GF94" s="14" t="str">
        <f t="shared" si="206"/>
        <v/>
      </c>
      <c r="GG94" s="14" t="str">
        <f t="shared" si="207"/>
        <v/>
      </c>
      <c r="GH94" s="14" t="str">
        <f t="shared" si="208"/>
        <v/>
      </c>
      <c r="GI94" s="14" t="str">
        <f t="shared" si="209"/>
        <v/>
      </c>
      <c r="GJ94" s="14" t="str">
        <f t="shared" si="210"/>
        <v/>
      </c>
      <c r="GK94" s="14" t="str">
        <f t="shared" si="215"/>
        <v/>
      </c>
      <c r="GL94" s="14" t="str">
        <f t="shared" si="216"/>
        <v/>
      </c>
      <c r="GM94" s="14" t="str">
        <f t="shared" si="217"/>
        <v/>
      </c>
      <c r="GN94" s="14" t="str">
        <f t="shared" si="218"/>
        <v/>
      </c>
      <c r="GO94" s="14" t="str">
        <f t="shared" si="219"/>
        <v/>
      </c>
      <c r="GP94" s="14" t="str">
        <f t="shared" si="220"/>
        <v/>
      </c>
      <c r="GQ94" s="14" t="str">
        <f t="shared" si="221"/>
        <v/>
      </c>
      <c r="GR94" s="14" t="str">
        <f t="shared" si="222"/>
        <v/>
      </c>
      <c r="GS94" s="14" t="str">
        <f t="shared" si="223"/>
        <v/>
      </c>
      <c r="GT94" s="14" t="str">
        <f t="shared" si="224"/>
        <v/>
      </c>
      <c r="GU94" s="14" t="str">
        <f t="shared" si="225"/>
        <v/>
      </c>
      <c r="GV94" s="14" t="str">
        <f t="shared" si="226"/>
        <v/>
      </c>
      <c r="GW94" s="14" t="str">
        <f t="shared" si="227"/>
        <v/>
      </c>
      <c r="GX94" s="14" t="str">
        <f t="shared" si="228"/>
        <v/>
      </c>
      <c r="GY94" s="14" t="str">
        <f t="shared" si="229"/>
        <v/>
      </c>
      <c r="GZ94" s="14" t="str">
        <f t="shared" si="230"/>
        <v/>
      </c>
      <c r="HA94" s="14" t="str">
        <f t="shared" si="231"/>
        <v/>
      </c>
      <c r="HB94" s="14" t="str">
        <f t="shared" si="232"/>
        <v/>
      </c>
      <c r="HC94" s="14" t="str">
        <f t="shared" si="233"/>
        <v/>
      </c>
      <c r="HD94" s="14" t="str">
        <f t="shared" si="234"/>
        <v/>
      </c>
      <c r="HE94" s="14" t="str">
        <f t="shared" si="235"/>
        <v/>
      </c>
      <c r="HF94" s="14" t="str">
        <f t="shared" si="236"/>
        <v/>
      </c>
      <c r="HG94" s="14" t="str">
        <f t="shared" si="237"/>
        <v/>
      </c>
      <c r="HH94" s="14" t="str">
        <f t="shared" si="238"/>
        <v/>
      </c>
      <c r="HI94" s="14" t="str">
        <f t="shared" si="239"/>
        <v/>
      </c>
      <c r="HJ94" s="14" t="str">
        <f t="shared" si="240"/>
        <v/>
      </c>
      <c r="HK94" s="14" t="str">
        <f t="shared" si="241"/>
        <v/>
      </c>
      <c r="HL94" s="14" t="str">
        <f t="shared" si="242"/>
        <v/>
      </c>
      <c r="HM94" s="14" t="str">
        <f t="shared" si="243"/>
        <v/>
      </c>
      <c r="HN94" s="14" t="str">
        <f t="shared" si="244"/>
        <v/>
      </c>
      <c r="HO94" s="14" t="str">
        <f t="shared" si="245"/>
        <v/>
      </c>
      <c r="HP94" s="14" t="str">
        <f t="shared" si="246"/>
        <v/>
      </c>
      <c r="HQ94" s="14" t="str">
        <f t="shared" si="247"/>
        <v/>
      </c>
      <c r="HR94" s="14" t="str">
        <f t="shared" si="248"/>
        <v/>
      </c>
      <c r="HS94" s="14" t="str">
        <f t="shared" si="249"/>
        <v/>
      </c>
      <c r="HT94" s="14" t="str">
        <f t="shared" si="250"/>
        <v/>
      </c>
      <c r="HU94" s="14" t="str">
        <f t="shared" si="251"/>
        <v/>
      </c>
      <c r="HV94" s="14" t="str">
        <f t="shared" si="252"/>
        <v/>
      </c>
      <c r="HW94" s="14" t="str">
        <f t="shared" si="253"/>
        <v/>
      </c>
      <c r="HX94" s="14" t="str">
        <f t="shared" si="254"/>
        <v/>
      </c>
      <c r="HY94" s="14" t="str">
        <f t="shared" si="255"/>
        <v/>
      </c>
      <c r="HZ94" s="14" t="str">
        <f t="shared" si="256"/>
        <v/>
      </c>
      <c r="IA94" s="14" t="str">
        <f t="shared" si="257"/>
        <v/>
      </c>
      <c r="IB94" s="14" t="str">
        <f t="shared" si="258"/>
        <v/>
      </c>
      <c r="IC94" s="14" t="str">
        <f t="shared" si="259"/>
        <v/>
      </c>
      <c r="ID94" s="14" t="str">
        <f t="shared" si="260"/>
        <v/>
      </c>
      <c r="IE94" s="14" t="str">
        <f t="shared" si="261"/>
        <v/>
      </c>
      <c r="IF94" s="14" t="str">
        <f t="shared" si="262"/>
        <v/>
      </c>
      <c r="IG94" s="14" t="str">
        <f t="shared" si="263"/>
        <v/>
      </c>
      <c r="IH94" s="14" t="str">
        <f t="shared" si="264"/>
        <v/>
      </c>
      <c r="II94" s="14" t="str">
        <f t="shared" si="265"/>
        <v/>
      </c>
      <c r="IJ94" s="14" t="str">
        <f t="shared" si="266"/>
        <v/>
      </c>
      <c r="IK94" s="14" t="str">
        <f t="shared" si="267"/>
        <v/>
      </c>
      <c r="IL94" s="14" t="str">
        <f t="shared" si="268"/>
        <v/>
      </c>
      <c r="IM94" s="14" t="str">
        <f t="shared" si="269"/>
        <v/>
      </c>
      <c r="IN94" s="14" t="str">
        <f t="shared" si="270"/>
        <v/>
      </c>
      <c r="IO94" s="14" t="str">
        <f t="shared" si="271"/>
        <v/>
      </c>
      <c r="IP94" s="14" t="str">
        <f t="shared" si="272"/>
        <v/>
      </c>
      <c r="IQ94" s="14" t="str">
        <f t="shared" si="273"/>
        <v/>
      </c>
      <c r="IR94" s="14" t="str">
        <f t="shared" si="274"/>
        <v/>
      </c>
      <c r="IS94" s="14" t="str">
        <f t="shared" si="275"/>
        <v/>
      </c>
      <c r="IT94" s="14" t="str">
        <f t="shared" si="276"/>
        <v/>
      </c>
      <c r="IU94" s="14" t="str">
        <f t="shared" si="277"/>
        <v/>
      </c>
      <c r="IV94" s="14" t="str">
        <f t="shared" si="278"/>
        <v/>
      </c>
      <c r="IW94" s="14" t="str">
        <f t="shared" si="279"/>
        <v/>
      </c>
      <c r="IX94" s="14" t="str">
        <f t="shared" si="280"/>
        <v/>
      </c>
      <c r="IY94" s="14" t="str">
        <f t="shared" si="281"/>
        <v/>
      </c>
      <c r="IZ94" s="14" t="str">
        <f t="shared" si="282"/>
        <v/>
      </c>
      <c r="JA94" s="14" t="str">
        <f t="shared" si="283"/>
        <v/>
      </c>
      <c r="JB94" s="14" t="str">
        <f t="shared" si="284"/>
        <v/>
      </c>
      <c r="JC94" s="14" t="str">
        <f t="shared" si="285"/>
        <v/>
      </c>
      <c r="JD94" s="14" t="str">
        <f t="shared" si="286"/>
        <v/>
      </c>
      <c r="JE94" s="14" t="str">
        <f t="shared" si="287"/>
        <v/>
      </c>
      <c r="JF94" s="14" t="str">
        <f t="shared" si="288"/>
        <v/>
      </c>
      <c r="JG94" s="14" t="str">
        <f t="shared" si="289"/>
        <v/>
      </c>
      <c r="JH94" s="14" t="str">
        <f t="shared" si="290"/>
        <v/>
      </c>
      <c r="JI94" s="14" t="str">
        <f t="shared" si="291"/>
        <v/>
      </c>
      <c r="JJ94" s="14" t="str">
        <f t="shared" si="292"/>
        <v/>
      </c>
      <c r="JK94" s="14" t="str">
        <f t="shared" si="293"/>
        <v/>
      </c>
      <c r="JL94" s="14" t="str">
        <f t="shared" si="294"/>
        <v/>
      </c>
      <c r="JM94" s="14" t="str">
        <f t="shared" si="295"/>
        <v/>
      </c>
      <c r="JN94" s="14" t="str">
        <f t="shared" si="296"/>
        <v/>
      </c>
      <c r="JO94" s="14" t="str">
        <f t="shared" si="297"/>
        <v/>
      </c>
      <c r="JP94" s="14" t="str">
        <f t="shared" si="298"/>
        <v/>
      </c>
      <c r="JQ94" s="14" t="str">
        <f t="shared" si="299"/>
        <v/>
      </c>
      <c r="JR94" s="14" t="str">
        <f t="shared" si="300"/>
        <v/>
      </c>
      <c r="JS94" s="14" t="str">
        <f t="shared" si="301"/>
        <v/>
      </c>
      <c r="JT94" s="14" t="str">
        <f t="shared" si="302"/>
        <v/>
      </c>
      <c r="JU94" s="14" t="str">
        <f t="shared" si="303"/>
        <v/>
      </c>
      <c r="JV94" s="14" t="str">
        <f t="shared" si="304"/>
        <v/>
      </c>
      <c r="JW94" s="14" t="str">
        <f t="shared" si="305"/>
        <v/>
      </c>
      <c r="JX94" s="14" t="str">
        <f t="shared" si="306"/>
        <v/>
      </c>
      <c r="JY94" s="14" t="str">
        <f t="shared" si="307"/>
        <v/>
      </c>
      <c r="JZ94" s="14" t="str">
        <f t="shared" si="308"/>
        <v/>
      </c>
      <c r="KA94" s="14" t="str">
        <f t="shared" si="309"/>
        <v/>
      </c>
      <c r="KB94" s="14" t="str">
        <f t="shared" si="310"/>
        <v/>
      </c>
      <c r="KC94" s="14" t="str">
        <f t="shared" si="311"/>
        <v/>
      </c>
      <c r="KD94" s="14" t="str">
        <f t="shared" si="312"/>
        <v/>
      </c>
      <c r="KE94" s="14" t="str">
        <f t="shared" si="313"/>
        <v/>
      </c>
      <c r="KF94" s="14" t="str">
        <f t="shared" si="314"/>
        <v/>
      </c>
      <c r="KG94" s="14" t="str">
        <f t="shared" si="315"/>
        <v/>
      </c>
      <c r="KH94" s="14" t="str">
        <f t="shared" si="316"/>
        <v/>
      </c>
      <c r="KI94" s="14" t="str">
        <f t="shared" si="317"/>
        <v/>
      </c>
      <c r="KJ94" s="14" t="str">
        <f t="shared" si="318"/>
        <v/>
      </c>
      <c r="KK94" s="14" t="str">
        <f t="shared" si="319"/>
        <v/>
      </c>
      <c r="KL94" s="14" t="str">
        <f t="shared" si="320"/>
        <v/>
      </c>
      <c r="KM94" s="14" t="str">
        <f t="shared" si="321"/>
        <v/>
      </c>
      <c r="KN94" s="14" t="str">
        <f t="shared" si="322"/>
        <v/>
      </c>
      <c r="KO94" s="14" t="str">
        <f t="shared" si="323"/>
        <v/>
      </c>
      <c r="KP94" s="14" t="str">
        <f t="shared" si="324"/>
        <v/>
      </c>
      <c r="KQ94" s="14" t="str">
        <f t="shared" si="325"/>
        <v/>
      </c>
      <c r="KR94" s="14" t="str">
        <f t="shared" si="326"/>
        <v/>
      </c>
      <c r="KS94" s="14" t="str">
        <f t="shared" si="327"/>
        <v/>
      </c>
      <c r="KT94" s="14" t="str">
        <f t="shared" si="328"/>
        <v/>
      </c>
      <c r="KU94" s="14" t="str">
        <f t="shared" si="329"/>
        <v/>
      </c>
      <c r="KV94" s="14" t="str">
        <f t="shared" si="330"/>
        <v/>
      </c>
      <c r="KW94" s="14" t="str">
        <f t="shared" si="331"/>
        <v/>
      </c>
      <c r="KX94" s="14" t="str">
        <f t="shared" si="332"/>
        <v/>
      </c>
      <c r="KY94" s="14" t="str">
        <f t="shared" si="333"/>
        <v/>
      </c>
      <c r="KZ94" s="14" t="str">
        <f t="shared" si="334"/>
        <v/>
      </c>
      <c r="LA94" s="14" t="str">
        <f t="shared" si="335"/>
        <v/>
      </c>
      <c r="LB94" s="14" t="str">
        <f t="shared" si="336"/>
        <v/>
      </c>
      <c r="LC94" s="14" t="str">
        <f t="shared" si="337"/>
        <v/>
      </c>
      <c r="LD94" s="14" t="str">
        <f t="shared" si="338"/>
        <v/>
      </c>
      <c r="LE94" s="14" t="str">
        <f t="shared" si="339"/>
        <v/>
      </c>
      <c r="LF94" s="14" t="str">
        <f t="shared" si="340"/>
        <v/>
      </c>
      <c r="LG94" s="14" t="str">
        <f t="shared" si="341"/>
        <v/>
      </c>
      <c r="LH94" s="14" t="str">
        <f t="shared" si="342"/>
        <v/>
      </c>
      <c r="LI94" s="14" t="str">
        <f t="shared" si="343"/>
        <v/>
      </c>
      <c r="LJ94" s="14" t="str">
        <f t="shared" si="344"/>
        <v/>
      </c>
      <c r="LK94" s="14" t="str">
        <f t="shared" si="345"/>
        <v/>
      </c>
      <c r="LL94" s="14" t="str">
        <f t="shared" si="346"/>
        <v/>
      </c>
      <c r="LM94" s="14" t="str">
        <f t="shared" si="347"/>
        <v/>
      </c>
      <c r="LN94" s="14" t="str">
        <f t="shared" si="348"/>
        <v/>
      </c>
      <c r="LO94" s="14" t="str">
        <f t="shared" si="349"/>
        <v/>
      </c>
      <c r="LP94" s="14" t="str">
        <f t="shared" si="350"/>
        <v/>
      </c>
      <c r="LQ94" s="14" t="str">
        <f t="shared" si="351"/>
        <v/>
      </c>
      <c r="LR94" s="14" t="str">
        <f t="shared" si="352"/>
        <v/>
      </c>
      <c r="LS94" s="14" t="str">
        <f t="shared" si="353"/>
        <v/>
      </c>
      <c r="LT94" s="14" t="str">
        <f t="shared" si="354"/>
        <v/>
      </c>
      <c r="LU94" s="14" t="str">
        <f t="shared" si="355"/>
        <v/>
      </c>
      <c r="LV94" s="14" t="str">
        <f t="shared" si="356"/>
        <v/>
      </c>
      <c r="LW94" s="14" t="str">
        <f t="shared" si="357"/>
        <v/>
      </c>
      <c r="LX94" s="14" t="str">
        <f t="shared" si="358"/>
        <v/>
      </c>
      <c r="LY94" s="14" t="str">
        <f t="shared" si="359"/>
        <v/>
      </c>
      <c r="LZ94" s="14" t="str">
        <f t="shared" si="360"/>
        <v/>
      </c>
      <c r="MA94" s="14" t="str">
        <f t="shared" si="361"/>
        <v/>
      </c>
      <c r="MB94" s="14" t="str">
        <f t="shared" si="362"/>
        <v/>
      </c>
      <c r="MC94" s="14" t="str">
        <f t="shared" si="363"/>
        <v/>
      </c>
      <c r="MD94" s="14" t="str">
        <f t="shared" si="364"/>
        <v/>
      </c>
      <c r="ME94" s="14" t="str">
        <f t="shared" si="365"/>
        <v/>
      </c>
      <c r="MF94" s="15"/>
      <c r="MJ94" s="17"/>
      <c r="MK94" s="17"/>
      <c r="ML94" s="52" t="str">
        <f t="shared" si="211"/>
        <v/>
      </c>
      <c r="MN94" s="18" t="s">
        <v>5</v>
      </c>
    </row>
    <row r="95" spans="1:352" s="16" customFormat="1" ht="25.5">
      <c r="A95" s="50">
        <v>86</v>
      </c>
      <c r="B95" s="51" t="str">
        <f t="shared" si="194"/>
        <v/>
      </c>
      <c r="C95" s="73"/>
      <c r="D95" s="76"/>
      <c r="E95" s="76"/>
      <c r="F95" s="76"/>
      <c r="G95" s="29"/>
      <c r="H95" s="28"/>
      <c r="I95" s="29"/>
      <c r="J95" s="29"/>
      <c r="K95" s="46"/>
      <c r="L95" s="29"/>
      <c r="M95" s="46"/>
      <c r="N95" s="46"/>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28"/>
      <c r="DY95" s="28"/>
      <c r="DZ95" s="28"/>
      <c r="EA95" s="28"/>
      <c r="EB95" s="28"/>
      <c r="EC95" s="28"/>
      <c r="ED95" s="28"/>
      <c r="EE95" s="28"/>
      <c r="EF95" s="28"/>
      <c r="EG95" s="28"/>
      <c r="EH95" s="28"/>
      <c r="EI95" s="28"/>
      <c r="EJ95" s="28"/>
      <c r="EK95" s="28"/>
      <c r="EL95" s="28"/>
      <c r="EM95" s="28"/>
      <c r="EN95" s="28"/>
      <c r="EO95" s="28"/>
      <c r="EP95" s="28"/>
      <c r="EQ95" s="28"/>
      <c r="ER95" s="28"/>
      <c r="ES95" s="28"/>
      <c r="ET95" s="28"/>
      <c r="EU95" s="28"/>
      <c r="EV95" s="28"/>
      <c r="EW95" s="28"/>
      <c r="EX95" s="28"/>
      <c r="EY95" s="28"/>
      <c r="EZ95" s="28"/>
      <c r="FA95" s="28"/>
      <c r="FB95" s="28"/>
      <c r="FC95" s="28"/>
      <c r="FD95" s="28"/>
      <c r="FE95" s="28"/>
      <c r="FF95" s="28"/>
      <c r="FG95" s="28"/>
      <c r="FH95" s="28"/>
      <c r="FI95" s="28"/>
      <c r="FJ95" s="28"/>
      <c r="FK95" s="28"/>
      <c r="FL95" s="28"/>
      <c r="FM95" s="28"/>
      <c r="FN95" s="28"/>
      <c r="FO95" s="28"/>
      <c r="FP95" s="82"/>
      <c r="FQ95" s="80"/>
      <c r="FR95" s="14" t="str">
        <f t="shared" si="195"/>
        <v/>
      </c>
      <c r="FS95" s="14" t="str">
        <f t="shared" si="196"/>
        <v/>
      </c>
      <c r="FT95" s="14" t="str">
        <f t="shared" si="197"/>
        <v/>
      </c>
      <c r="FU95" s="14" t="str">
        <f t="shared" si="198"/>
        <v/>
      </c>
      <c r="FV95" s="14" t="str">
        <f t="shared" si="199"/>
        <v/>
      </c>
      <c r="FW95" s="14" t="str">
        <f t="shared" si="200"/>
        <v/>
      </c>
      <c r="FX95" s="14" t="str">
        <f t="shared" si="212"/>
        <v/>
      </c>
      <c r="FY95" s="14" t="str">
        <f t="shared" si="201"/>
        <v/>
      </c>
      <c r="FZ95" s="14" t="str">
        <f t="shared" si="202"/>
        <v/>
      </c>
      <c r="GA95" s="14" t="str">
        <f t="shared" si="203"/>
        <v/>
      </c>
      <c r="GB95" s="14" t="str">
        <f t="shared" si="204"/>
        <v/>
      </c>
      <c r="GC95" s="14" t="str">
        <f t="shared" si="205"/>
        <v/>
      </c>
      <c r="GD95" s="14" t="str">
        <f t="shared" si="213"/>
        <v/>
      </c>
      <c r="GE95" s="14" t="str">
        <f t="shared" si="214"/>
        <v/>
      </c>
      <c r="GF95" s="14" t="str">
        <f t="shared" si="206"/>
        <v/>
      </c>
      <c r="GG95" s="14" t="str">
        <f t="shared" si="207"/>
        <v/>
      </c>
      <c r="GH95" s="14" t="str">
        <f t="shared" si="208"/>
        <v/>
      </c>
      <c r="GI95" s="14" t="str">
        <f t="shared" si="209"/>
        <v/>
      </c>
      <c r="GJ95" s="14" t="str">
        <f t="shared" si="210"/>
        <v/>
      </c>
      <c r="GK95" s="14" t="str">
        <f t="shared" si="215"/>
        <v/>
      </c>
      <c r="GL95" s="14" t="str">
        <f t="shared" si="216"/>
        <v/>
      </c>
      <c r="GM95" s="14" t="str">
        <f t="shared" si="217"/>
        <v/>
      </c>
      <c r="GN95" s="14" t="str">
        <f t="shared" si="218"/>
        <v/>
      </c>
      <c r="GO95" s="14" t="str">
        <f t="shared" si="219"/>
        <v/>
      </c>
      <c r="GP95" s="14" t="str">
        <f t="shared" si="220"/>
        <v/>
      </c>
      <c r="GQ95" s="14" t="str">
        <f t="shared" si="221"/>
        <v/>
      </c>
      <c r="GR95" s="14" t="str">
        <f t="shared" si="222"/>
        <v/>
      </c>
      <c r="GS95" s="14" t="str">
        <f t="shared" si="223"/>
        <v/>
      </c>
      <c r="GT95" s="14" t="str">
        <f t="shared" si="224"/>
        <v/>
      </c>
      <c r="GU95" s="14" t="str">
        <f t="shared" si="225"/>
        <v/>
      </c>
      <c r="GV95" s="14" t="str">
        <f t="shared" si="226"/>
        <v/>
      </c>
      <c r="GW95" s="14" t="str">
        <f t="shared" si="227"/>
        <v/>
      </c>
      <c r="GX95" s="14" t="str">
        <f t="shared" si="228"/>
        <v/>
      </c>
      <c r="GY95" s="14" t="str">
        <f t="shared" si="229"/>
        <v/>
      </c>
      <c r="GZ95" s="14" t="str">
        <f t="shared" si="230"/>
        <v/>
      </c>
      <c r="HA95" s="14" t="str">
        <f t="shared" si="231"/>
        <v/>
      </c>
      <c r="HB95" s="14" t="str">
        <f t="shared" si="232"/>
        <v/>
      </c>
      <c r="HC95" s="14" t="str">
        <f t="shared" si="233"/>
        <v/>
      </c>
      <c r="HD95" s="14" t="str">
        <f t="shared" si="234"/>
        <v/>
      </c>
      <c r="HE95" s="14" t="str">
        <f t="shared" si="235"/>
        <v/>
      </c>
      <c r="HF95" s="14" t="str">
        <f t="shared" si="236"/>
        <v/>
      </c>
      <c r="HG95" s="14" t="str">
        <f t="shared" si="237"/>
        <v/>
      </c>
      <c r="HH95" s="14" t="str">
        <f t="shared" si="238"/>
        <v/>
      </c>
      <c r="HI95" s="14" t="str">
        <f t="shared" si="239"/>
        <v/>
      </c>
      <c r="HJ95" s="14" t="str">
        <f t="shared" si="240"/>
        <v/>
      </c>
      <c r="HK95" s="14" t="str">
        <f t="shared" si="241"/>
        <v/>
      </c>
      <c r="HL95" s="14" t="str">
        <f t="shared" si="242"/>
        <v/>
      </c>
      <c r="HM95" s="14" t="str">
        <f t="shared" si="243"/>
        <v/>
      </c>
      <c r="HN95" s="14" t="str">
        <f t="shared" si="244"/>
        <v/>
      </c>
      <c r="HO95" s="14" t="str">
        <f t="shared" si="245"/>
        <v/>
      </c>
      <c r="HP95" s="14" t="str">
        <f t="shared" si="246"/>
        <v/>
      </c>
      <c r="HQ95" s="14" t="str">
        <f t="shared" si="247"/>
        <v/>
      </c>
      <c r="HR95" s="14" t="str">
        <f t="shared" si="248"/>
        <v/>
      </c>
      <c r="HS95" s="14" t="str">
        <f t="shared" si="249"/>
        <v/>
      </c>
      <c r="HT95" s="14" t="str">
        <f t="shared" si="250"/>
        <v/>
      </c>
      <c r="HU95" s="14" t="str">
        <f t="shared" si="251"/>
        <v/>
      </c>
      <c r="HV95" s="14" t="str">
        <f t="shared" si="252"/>
        <v/>
      </c>
      <c r="HW95" s="14" t="str">
        <f t="shared" si="253"/>
        <v/>
      </c>
      <c r="HX95" s="14" t="str">
        <f t="shared" si="254"/>
        <v/>
      </c>
      <c r="HY95" s="14" t="str">
        <f t="shared" si="255"/>
        <v/>
      </c>
      <c r="HZ95" s="14" t="str">
        <f t="shared" si="256"/>
        <v/>
      </c>
      <c r="IA95" s="14" t="str">
        <f t="shared" si="257"/>
        <v/>
      </c>
      <c r="IB95" s="14" t="str">
        <f t="shared" si="258"/>
        <v/>
      </c>
      <c r="IC95" s="14" t="str">
        <f t="shared" si="259"/>
        <v/>
      </c>
      <c r="ID95" s="14" t="str">
        <f t="shared" si="260"/>
        <v/>
      </c>
      <c r="IE95" s="14" t="str">
        <f t="shared" si="261"/>
        <v/>
      </c>
      <c r="IF95" s="14" t="str">
        <f t="shared" si="262"/>
        <v/>
      </c>
      <c r="IG95" s="14" t="str">
        <f t="shared" si="263"/>
        <v/>
      </c>
      <c r="IH95" s="14" t="str">
        <f t="shared" si="264"/>
        <v/>
      </c>
      <c r="II95" s="14" t="str">
        <f t="shared" si="265"/>
        <v/>
      </c>
      <c r="IJ95" s="14" t="str">
        <f t="shared" si="266"/>
        <v/>
      </c>
      <c r="IK95" s="14" t="str">
        <f t="shared" si="267"/>
        <v/>
      </c>
      <c r="IL95" s="14" t="str">
        <f t="shared" si="268"/>
        <v/>
      </c>
      <c r="IM95" s="14" t="str">
        <f t="shared" si="269"/>
        <v/>
      </c>
      <c r="IN95" s="14" t="str">
        <f t="shared" si="270"/>
        <v/>
      </c>
      <c r="IO95" s="14" t="str">
        <f t="shared" si="271"/>
        <v/>
      </c>
      <c r="IP95" s="14" t="str">
        <f t="shared" si="272"/>
        <v/>
      </c>
      <c r="IQ95" s="14" t="str">
        <f t="shared" si="273"/>
        <v/>
      </c>
      <c r="IR95" s="14" t="str">
        <f t="shared" si="274"/>
        <v/>
      </c>
      <c r="IS95" s="14" t="str">
        <f t="shared" si="275"/>
        <v/>
      </c>
      <c r="IT95" s="14" t="str">
        <f t="shared" si="276"/>
        <v/>
      </c>
      <c r="IU95" s="14" t="str">
        <f t="shared" si="277"/>
        <v/>
      </c>
      <c r="IV95" s="14" t="str">
        <f t="shared" si="278"/>
        <v/>
      </c>
      <c r="IW95" s="14" t="str">
        <f t="shared" si="279"/>
        <v/>
      </c>
      <c r="IX95" s="14" t="str">
        <f t="shared" si="280"/>
        <v/>
      </c>
      <c r="IY95" s="14" t="str">
        <f t="shared" si="281"/>
        <v/>
      </c>
      <c r="IZ95" s="14" t="str">
        <f t="shared" si="282"/>
        <v/>
      </c>
      <c r="JA95" s="14" t="str">
        <f t="shared" si="283"/>
        <v/>
      </c>
      <c r="JB95" s="14" t="str">
        <f t="shared" si="284"/>
        <v/>
      </c>
      <c r="JC95" s="14" t="str">
        <f t="shared" si="285"/>
        <v/>
      </c>
      <c r="JD95" s="14" t="str">
        <f t="shared" si="286"/>
        <v/>
      </c>
      <c r="JE95" s="14" t="str">
        <f t="shared" si="287"/>
        <v/>
      </c>
      <c r="JF95" s="14" t="str">
        <f t="shared" si="288"/>
        <v/>
      </c>
      <c r="JG95" s="14" t="str">
        <f t="shared" si="289"/>
        <v/>
      </c>
      <c r="JH95" s="14" t="str">
        <f t="shared" si="290"/>
        <v/>
      </c>
      <c r="JI95" s="14" t="str">
        <f t="shared" si="291"/>
        <v/>
      </c>
      <c r="JJ95" s="14" t="str">
        <f t="shared" si="292"/>
        <v/>
      </c>
      <c r="JK95" s="14" t="str">
        <f t="shared" si="293"/>
        <v/>
      </c>
      <c r="JL95" s="14" t="str">
        <f t="shared" si="294"/>
        <v/>
      </c>
      <c r="JM95" s="14" t="str">
        <f t="shared" si="295"/>
        <v/>
      </c>
      <c r="JN95" s="14" t="str">
        <f t="shared" si="296"/>
        <v/>
      </c>
      <c r="JO95" s="14" t="str">
        <f t="shared" si="297"/>
        <v/>
      </c>
      <c r="JP95" s="14" t="str">
        <f t="shared" si="298"/>
        <v/>
      </c>
      <c r="JQ95" s="14" t="str">
        <f t="shared" si="299"/>
        <v/>
      </c>
      <c r="JR95" s="14" t="str">
        <f t="shared" si="300"/>
        <v/>
      </c>
      <c r="JS95" s="14" t="str">
        <f t="shared" si="301"/>
        <v/>
      </c>
      <c r="JT95" s="14" t="str">
        <f t="shared" si="302"/>
        <v/>
      </c>
      <c r="JU95" s="14" t="str">
        <f t="shared" si="303"/>
        <v/>
      </c>
      <c r="JV95" s="14" t="str">
        <f t="shared" si="304"/>
        <v/>
      </c>
      <c r="JW95" s="14" t="str">
        <f t="shared" si="305"/>
        <v/>
      </c>
      <c r="JX95" s="14" t="str">
        <f t="shared" si="306"/>
        <v/>
      </c>
      <c r="JY95" s="14" t="str">
        <f t="shared" si="307"/>
        <v/>
      </c>
      <c r="JZ95" s="14" t="str">
        <f t="shared" si="308"/>
        <v/>
      </c>
      <c r="KA95" s="14" t="str">
        <f t="shared" si="309"/>
        <v/>
      </c>
      <c r="KB95" s="14" t="str">
        <f t="shared" si="310"/>
        <v/>
      </c>
      <c r="KC95" s="14" t="str">
        <f t="shared" si="311"/>
        <v/>
      </c>
      <c r="KD95" s="14" t="str">
        <f t="shared" si="312"/>
        <v/>
      </c>
      <c r="KE95" s="14" t="str">
        <f t="shared" si="313"/>
        <v/>
      </c>
      <c r="KF95" s="14" t="str">
        <f t="shared" si="314"/>
        <v/>
      </c>
      <c r="KG95" s="14" t="str">
        <f t="shared" si="315"/>
        <v/>
      </c>
      <c r="KH95" s="14" t="str">
        <f t="shared" si="316"/>
        <v/>
      </c>
      <c r="KI95" s="14" t="str">
        <f t="shared" si="317"/>
        <v/>
      </c>
      <c r="KJ95" s="14" t="str">
        <f t="shared" si="318"/>
        <v/>
      </c>
      <c r="KK95" s="14" t="str">
        <f t="shared" si="319"/>
        <v/>
      </c>
      <c r="KL95" s="14" t="str">
        <f t="shared" si="320"/>
        <v/>
      </c>
      <c r="KM95" s="14" t="str">
        <f t="shared" si="321"/>
        <v/>
      </c>
      <c r="KN95" s="14" t="str">
        <f t="shared" si="322"/>
        <v/>
      </c>
      <c r="KO95" s="14" t="str">
        <f t="shared" si="323"/>
        <v/>
      </c>
      <c r="KP95" s="14" t="str">
        <f t="shared" si="324"/>
        <v/>
      </c>
      <c r="KQ95" s="14" t="str">
        <f t="shared" si="325"/>
        <v/>
      </c>
      <c r="KR95" s="14" t="str">
        <f t="shared" si="326"/>
        <v/>
      </c>
      <c r="KS95" s="14" t="str">
        <f t="shared" si="327"/>
        <v/>
      </c>
      <c r="KT95" s="14" t="str">
        <f t="shared" si="328"/>
        <v/>
      </c>
      <c r="KU95" s="14" t="str">
        <f t="shared" si="329"/>
        <v/>
      </c>
      <c r="KV95" s="14" t="str">
        <f t="shared" si="330"/>
        <v/>
      </c>
      <c r="KW95" s="14" t="str">
        <f t="shared" si="331"/>
        <v/>
      </c>
      <c r="KX95" s="14" t="str">
        <f t="shared" si="332"/>
        <v/>
      </c>
      <c r="KY95" s="14" t="str">
        <f t="shared" si="333"/>
        <v/>
      </c>
      <c r="KZ95" s="14" t="str">
        <f t="shared" si="334"/>
        <v/>
      </c>
      <c r="LA95" s="14" t="str">
        <f t="shared" si="335"/>
        <v/>
      </c>
      <c r="LB95" s="14" t="str">
        <f t="shared" si="336"/>
        <v/>
      </c>
      <c r="LC95" s="14" t="str">
        <f t="shared" si="337"/>
        <v/>
      </c>
      <c r="LD95" s="14" t="str">
        <f t="shared" si="338"/>
        <v/>
      </c>
      <c r="LE95" s="14" t="str">
        <f t="shared" si="339"/>
        <v/>
      </c>
      <c r="LF95" s="14" t="str">
        <f t="shared" si="340"/>
        <v/>
      </c>
      <c r="LG95" s="14" t="str">
        <f t="shared" si="341"/>
        <v/>
      </c>
      <c r="LH95" s="14" t="str">
        <f t="shared" si="342"/>
        <v/>
      </c>
      <c r="LI95" s="14" t="str">
        <f t="shared" si="343"/>
        <v/>
      </c>
      <c r="LJ95" s="14" t="str">
        <f t="shared" si="344"/>
        <v/>
      </c>
      <c r="LK95" s="14" t="str">
        <f t="shared" si="345"/>
        <v/>
      </c>
      <c r="LL95" s="14" t="str">
        <f t="shared" si="346"/>
        <v/>
      </c>
      <c r="LM95" s="14" t="str">
        <f t="shared" si="347"/>
        <v/>
      </c>
      <c r="LN95" s="14" t="str">
        <f t="shared" si="348"/>
        <v/>
      </c>
      <c r="LO95" s="14" t="str">
        <f t="shared" si="349"/>
        <v/>
      </c>
      <c r="LP95" s="14" t="str">
        <f t="shared" si="350"/>
        <v/>
      </c>
      <c r="LQ95" s="14" t="str">
        <f t="shared" si="351"/>
        <v/>
      </c>
      <c r="LR95" s="14" t="str">
        <f t="shared" si="352"/>
        <v/>
      </c>
      <c r="LS95" s="14" t="str">
        <f t="shared" si="353"/>
        <v/>
      </c>
      <c r="LT95" s="14" t="str">
        <f t="shared" si="354"/>
        <v/>
      </c>
      <c r="LU95" s="14" t="str">
        <f t="shared" si="355"/>
        <v/>
      </c>
      <c r="LV95" s="14" t="str">
        <f t="shared" si="356"/>
        <v/>
      </c>
      <c r="LW95" s="14" t="str">
        <f t="shared" si="357"/>
        <v/>
      </c>
      <c r="LX95" s="14" t="str">
        <f t="shared" si="358"/>
        <v/>
      </c>
      <c r="LY95" s="14" t="str">
        <f t="shared" si="359"/>
        <v/>
      </c>
      <c r="LZ95" s="14" t="str">
        <f t="shared" si="360"/>
        <v/>
      </c>
      <c r="MA95" s="14" t="str">
        <f t="shared" si="361"/>
        <v/>
      </c>
      <c r="MB95" s="14" t="str">
        <f t="shared" si="362"/>
        <v/>
      </c>
      <c r="MC95" s="14" t="str">
        <f t="shared" si="363"/>
        <v/>
      </c>
      <c r="MD95" s="14" t="str">
        <f t="shared" si="364"/>
        <v/>
      </c>
      <c r="ME95" s="14" t="str">
        <f t="shared" si="365"/>
        <v/>
      </c>
      <c r="MF95" s="15"/>
      <c r="MJ95" s="17"/>
      <c r="MK95" s="17"/>
      <c r="ML95" s="52" t="str">
        <f t="shared" si="211"/>
        <v/>
      </c>
      <c r="MN95" s="18" t="s">
        <v>5</v>
      </c>
    </row>
    <row r="96" spans="1:352" s="16" customFormat="1" ht="25.5">
      <c r="A96" s="50">
        <v>87</v>
      </c>
      <c r="B96" s="51" t="str">
        <f t="shared" si="194"/>
        <v/>
      </c>
      <c r="C96" s="73"/>
      <c r="D96" s="76"/>
      <c r="E96" s="76"/>
      <c r="F96" s="76"/>
      <c r="G96" s="29"/>
      <c r="H96" s="28"/>
      <c r="I96" s="29"/>
      <c r="J96" s="29"/>
      <c r="K96" s="46"/>
      <c r="L96" s="29"/>
      <c r="M96" s="46"/>
      <c r="N96" s="46"/>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28"/>
      <c r="DY96" s="28"/>
      <c r="DZ96" s="28"/>
      <c r="EA96" s="28"/>
      <c r="EB96" s="28"/>
      <c r="EC96" s="28"/>
      <c r="ED96" s="28"/>
      <c r="EE96" s="28"/>
      <c r="EF96" s="28"/>
      <c r="EG96" s="28"/>
      <c r="EH96" s="28"/>
      <c r="EI96" s="28"/>
      <c r="EJ96" s="28"/>
      <c r="EK96" s="28"/>
      <c r="EL96" s="28"/>
      <c r="EM96" s="28"/>
      <c r="EN96" s="28"/>
      <c r="EO96" s="28"/>
      <c r="EP96" s="28"/>
      <c r="EQ96" s="28"/>
      <c r="ER96" s="28"/>
      <c r="ES96" s="28"/>
      <c r="ET96" s="28"/>
      <c r="EU96" s="28"/>
      <c r="EV96" s="28"/>
      <c r="EW96" s="28"/>
      <c r="EX96" s="28"/>
      <c r="EY96" s="28"/>
      <c r="EZ96" s="28"/>
      <c r="FA96" s="28"/>
      <c r="FB96" s="28"/>
      <c r="FC96" s="28"/>
      <c r="FD96" s="28"/>
      <c r="FE96" s="28"/>
      <c r="FF96" s="28"/>
      <c r="FG96" s="28"/>
      <c r="FH96" s="28"/>
      <c r="FI96" s="28"/>
      <c r="FJ96" s="28"/>
      <c r="FK96" s="28"/>
      <c r="FL96" s="28"/>
      <c r="FM96" s="28"/>
      <c r="FN96" s="28"/>
      <c r="FO96" s="28"/>
      <c r="FP96" s="82"/>
      <c r="FQ96" s="80"/>
      <c r="FR96" s="14" t="str">
        <f t="shared" si="195"/>
        <v/>
      </c>
      <c r="FS96" s="14" t="str">
        <f t="shared" si="196"/>
        <v/>
      </c>
      <c r="FT96" s="14" t="str">
        <f t="shared" si="197"/>
        <v/>
      </c>
      <c r="FU96" s="14" t="str">
        <f t="shared" si="198"/>
        <v/>
      </c>
      <c r="FV96" s="14" t="str">
        <f t="shared" si="199"/>
        <v/>
      </c>
      <c r="FW96" s="14" t="str">
        <f t="shared" si="200"/>
        <v/>
      </c>
      <c r="FX96" s="14" t="str">
        <f t="shared" si="212"/>
        <v/>
      </c>
      <c r="FY96" s="14" t="str">
        <f t="shared" si="201"/>
        <v/>
      </c>
      <c r="FZ96" s="14" t="str">
        <f t="shared" si="202"/>
        <v/>
      </c>
      <c r="GA96" s="14" t="str">
        <f t="shared" si="203"/>
        <v/>
      </c>
      <c r="GB96" s="14" t="str">
        <f t="shared" si="204"/>
        <v/>
      </c>
      <c r="GC96" s="14" t="str">
        <f t="shared" si="205"/>
        <v/>
      </c>
      <c r="GD96" s="14" t="str">
        <f t="shared" si="213"/>
        <v/>
      </c>
      <c r="GE96" s="14" t="str">
        <f t="shared" si="214"/>
        <v/>
      </c>
      <c r="GF96" s="14" t="str">
        <f t="shared" si="206"/>
        <v/>
      </c>
      <c r="GG96" s="14" t="str">
        <f t="shared" si="207"/>
        <v/>
      </c>
      <c r="GH96" s="14" t="str">
        <f t="shared" si="208"/>
        <v/>
      </c>
      <c r="GI96" s="14" t="str">
        <f t="shared" si="209"/>
        <v/>
      </c>
      <c r="GJ96" s="14" t="str">
        <f t="shared" si="210"/>
        <v/>
      </c>
      <c r="GK96" s="14" t="str">
        <f t="shared" si="215"/>
        <v/>
      </c>
      <c r="GL96" s="14" t="str">
        <f t="shared" si="216"/>
        <v/>
      </c>
      <c r="GM96" s="14" t="str">
        <f t="shared" si="217"/>
        <v/>
      </c>
      <c r="GN96" s="14" t="str">
        <f t="shared" si="218"/>
        <v/>
      </c>
      <c r="GO96" s="14" t="str">
        <f t="shared" si="219"/>
        <v/>
      </c>
      <c r="GP96" s="14" t="str">
        <f t="shared" si="220"/>
        <v/>
      </c>
      <c r="GQ96" s="14" t="str">
        <f t="shared" si="221"/>
        <v/>
      </c>
      <c r="GR96" s="14" t="str">
        <f t="shared" si="222"/>
        <v/>
      </c>
      <c r="GS96" s="14" t="str">
        <f t="shared" si="223"/>
        <v/>
      </c>
      <c r="GT96" s="14" t="str">
        <f t="shared" si="224"/>
        <v/>
      </c>
      <c r="GU96" s="14" t="str">
        <f t="shared" si="225"/>
        <v/>
      </c>
      <c r="GV96" s="14" t="str">
        <f t="shared" si="226"/>
        <v/>
      </c>
      <c r="GW96" s="14" t="str">
        <f t="shared" si="227"/>
        <v/>
      </c>
      <c r="GX96" s="14" t="str">
        <f t="shared" si="228"/>
        <v/>
      </c>
      <c r="GY96" s="14" t="str">
        <f t="shared" si="229"/>
        <v/>
      </c>
      <c r="GZ96" s="14" t="str">
        <f t="shared" si="230"/>
        <v/>
      </c>
      <c r="HA96" s="14" t="str">
        <f t="shared" si="231"/>
        <v/>
      </c>
      <c r="HB96" s="14" t="str">
        <f t="shared" si="232"/>
        <v/>
      </c>
      <c r="HC96" s="14" t="str">
        <f t="shared" si="233"/>
        <v/>
      </c>
      <c r="HD96" s="14" t="str">
        <f t="shared" si="234"/>
        <v/>
      </c>
      <c r="HE96" s="14" t="str">
        <f t="shared" si="235"/>
        <v/>
      </c>
      <c r="HF96" s="14" t="str">
        <f t="shared" si="236"/>
        <v/>
      </c>
      <c r="HG96" s="14" t="str">
        <f t="shared" si="237"/>
        <v/>
      </c>
      <c r="HH96" s="14" t="str">
        <f t="shared" si="238"/>
        <v/>
      </c>
      <c r="HI96" s="14" t="str">
        <f t="shared" si="239"/>
        <v/>
      </c>
      <c r="HJ96" s="14" t="str">
        <f t="shared" si="240"/>
        <v/>
      </c>
      <c r="HK96" s="14" t="str">
        <f t="shared" si="241"/>
        <v/>
      </c>
      <c r="HL96" s="14" t="str">
        <f t="shared" si="242"/>
        <v/>
      </c>
      <c r="HM96" s="14" t="str">
        <f t="shared" si="243"/>
        <v/>
      </c>
      <c r="HN96" s="14" t="str">
        <f t="shared" si="244"/>
        <v/>
      </c>
      <c r="HO96" s="14" t="str">
        <f t="shared" si="245"/>
        <v/>
      </c>
      <c r="HP96" s="14" t="str">
        <f t="shared" si="246"/>
        <v/>
      </c>
      <c r="HQ96" s="14" t="str">
        <f t="shared" si="247"/>
        <v/>
      </c>
      <c r="HR96" s="14" t="str">
        <f t="shared" si="248"/>
        <v/>
      </c>
      <c r="HS96" s="14" t="str">
        <f t="shared" si="249"/>
        <v/>
      </c>
      <c r="HT96" s="14" t="str">
        <f t="shared" si="250"/>
        <v/>
      </c>
      <c r="HU96" s="14" t="str">
        <f t="shared" si="251"/>
        <v/>
      </c>
      <c r="HV96" s="14" t="str">
        <f t="shared" si="252"/>
        <v/>
      </c>
      <c r="HW96" s="14" t="str">
        <f t="shared" si="253"/>
        <v/>
      </c>
      <c r="HX96" s="14" t="str">
        <f t="shared" si="254"/>
        <v/>
      </c>
      <c r="HY96" s="14" t="str">
        <f t="shared" si="255"/>
        <v/>
      </c>
      <c r="HZ96" s="14" t="str">
        <f t="shared" si="256"/>
        <v/>
      </c>
      <c r="IA96" s="14" t="str">
        <f t="shared" si="257"/>
        <v/>
      </c>
      <c r="IB96" s="14" t="str">
        <f t="shared" si="258"/>
        <v/>
      </c>
      <c r="IC96" s="14" t="str">
        <f t="shared" si="259"/>
        <v/>
      </c>
      <c r="ID96" s="14" t="str">
        <f t="shared" si="260"/>
        <v/>
      </c>
      <c r="IE96" s="14" t="str">
        <f t="shared" si="261"/>
        <v/>
      </c>
      <c r="IF96" s="14" t="str">
        <f t="shared" si="262"/>
        <v/>
      </c>
      <c r="IG96" s="14" t="str">
        <f t="shared" si="263"/>
        <v/>
      </c>
      <c r="IH96" s="14" t="str">
        <f t="shared" si="264"/>
        <v/>
      </c>
      <c r="II96" s="14" t="str">
        <f t="shared" si="265"/>
        <v/>
      </c>
      <c r="IJ96" s="14" t="str">
        <f t="shared" si="266"/>
        <v/>
      </c>
      <c r="IK96" s="14" t="str">
        <f t="shared" si="267"/>
        <v/>
      </c>
      <c r="IL96" s="14" t="str">
        <f t="shared" si="268"/>
        <v/>
      </c>
      <c r="IM96" s="14" t="str">
        <f t="shared" si="269"/>
        <v/>
      </c>
      <c r="IN96" s="14" t="str">
        <f t="shared" si="270"/>
        <v/>
      </c>
      <c r="IO96" s="14" t="str">
        <f t="shared" si="271"/>
        <v/>
      </c>
      <c r="IP96" s="14" t="str">
        <f t="shared" si="272"/>
        <v/>
      </c>
      <c r="IQ96" s="14" t="str">
        <f t="shared" si="273"/>
        <v/>
      </c>
      <c r="IR96" s="14" t="str">
        <f t="shared" si="274"/>
        <v/>
      </c>
      <c r="IS96" s="14" t="str">
        <f t="shared" si="275"/>
        <v/>
      </c>
      <c r="IT96" s="14" t="str">
        <f t="shared" si="276"/>
        <v/>
      </c>
      <c r="IU96" s="14" t="str">
        <f t="shared" si="277"/>
        <v/>
      </c>
      <c r="IV96" s="14" t="str">
        <f t="shared" si="278"/>
        <v/>
      </c>
      <c r="IW96" s="14" t="str">
        <f t="shared" si="279"/>
        <v/>
      </c>
      <c r="IX96" s="14" t="str">
        <f t="shared" si="280"/>
        <v/>
      </c>
      <c r="IY96" s="14" t="str">
        <f t="shared" si="281"/>
        <v/>
      </c>
      <c r="IZ96" s="14" t="str">
        <f t="shared" si="282"/>
        <v/>
      </c>
      <c r="JA96" s="14" t="str">
        <f t="shared" si="283"/>
        <v/>
      </c>
      <c r="JB96" s="14" t="str">
        <f t="shared" si="284"/>
        <v/>
      </c>
      <c r="JC96" s="14" t="str">
        <f t="shared" si="285"/>
        <v/>
      </c>
      <c r="JD96" s="14" t="str">
        <f t="shared" si="286"/>
        <v/>
      </c>
      <c r="JE96" s="14" t="str">
        <f t="shared" si="287"/>
        <v/>
      </c>
      <c r="JF96" s="14" t="str">
        <f t="shared" si="288"/>
        <v/>
      </c>
      <c r="JG96" s="14" t="str">
        <f t="shared" si="289"/>
        <v/>
      </c>
      <c r="JH96" s="14" t="str">
        <f t="shared" si="290"/>
        <v/>
      </c>
      <c r="JI96" s="14" t="str">
        <f t="shared" si="291"/>
        <v/>
      </c>
      <c r="JJ96" s="14" t="str">
        <f t="shared" si="292"/>
        <v/>
      </c>
      <c r="JK96" s="14" t="str">
        <f t="shared" si="293"/>
        <v/>
      </c>
      <c r="JL96" s="14" t="str">
        <f t="shared" si="294"/>
        <v/>
      </c>
      <c r="JM96" s="14" t="str">
        <f t="shared" si="295"/>
        <v/>
      </c>
      <c r="JN96" s="14" t="str">
        <f t="shared" si="296"/>
        <v/>
      </c>
      <c r="JO96" s="14" t="str">
        <f t="shared" si="297"/>
        <v/>
      </c>
      <c r="JP96" s="14" t="str">
        <f t="shared" si="298"/>
        <v/>
      </c>
      <c r="JQ96" s="14" t="str">
        <f t="shared" si="299"/>
        <v/>
      </c>
      <c r="JR96" s="14" t="str">
        <f t="shared" si="300"/>
        <v/>
      </c>
      <c r="JS96" s="14" t="str">
        <f t="shared" si="301"/>
        <v/>
      </c>
      <c r="JT96" s="14" t="str">
        <f t="shared" si="302"/>
        <v/>
      </c>
      <c r="JU96" s="14" t="str">
        <f t="shared" si="303"/>
        <v/>
      </c>
      <c r="JV96" s="14" t="str">
        <f t="shared" si="304"/>
        <v/>
      </c>
      <c r="JW96" s="14" t="str">
        <f t="shared" si="305"/>
        <v/>
      </c>
      <c r="JX96" s="14" t="str">
        <f t="shared" si="306"/>
        <v/>
      </c>
      <c r="JY96" s="14" t="str">
        <f t="shared" si="307"/>
        <v/>
      </c>
      <c r="JZ96" s="14" t="str">
        <f t="shared" si="308"/>
        <v/>
      </c>
      <c r="KA96" s="14" t="str">
        <f t="shared" si="309"/>
        <v/>
      </c>
      <c r="KB96" s="14" t="str">
        <f t="shared" si="310"/>
        <v/>
      </c>
      <c r="KC96" s="14" t="str">
        <f t="shared" si="311"/>
        <v/>
      </c>
      <c r="KD96" s="14" t="str">
        <f t="shared" si="312"/>
        <v/>
      </c>
      <c r="KE96" s="14" t="str">
        <f t="shared" si="313"/>
        <v/>
      </c>
      <c r="KF96" s="14" t="str">
        <f t="shared" si="314"/>
        <v/>
      </c>
      <c r="KG96" s="14" t="str">
        <f t="shared" si="315"/>
        <v/>
      </c>
      <c r="KH96" s="14" t="str">
        <f t="shared" si="316"/>
        <v/>
      </c>
      <c r="KI96" s="14" t="str">
        <f t="shared" si="317"/>
        <v/>
      </c>
      <c r="KJ96" s="14" t="str">
        <f t="shared" si="318"/>
        <v/>
      </c>
      <c r="KK96" s="14" t="str">
        <f t="shared" si="319"/>
        <v/>
      </c>
      <c r="KL96" s="14" t="str">
        <f t="shared" si="320"/>
        <v/>
      </c>
      <c r="KM96" s="14" t="str">
        <f t="shared" si="321"/>
        <v/>
      </c>
      <c r="KN96" s="14" t="str">
        <f t="shared" si="322"/>
        <v/>
      </c>
      <c r="KO96" s="14" t="str">
        <f t="shared" si="323"/>
        <v/>
      </c>
      <c r="KP96" s="14" t="str">
        <f t="shared" si="324"/>
        <v/>
      </c>
      <c r="KQ96" s="14" t="str">
        <f t="shared" si="325"/>
        <v/>
      </c>
      <c r="KR96" s="14" t="str">
        <f t="shared" si="326"/>
        <v/>
      </c>
      <c r="KS96" s="14" t="str">
        <f t="shared" si="327"/>
        <v/>
      </c>
      <c r="KT96" s="14" t="str">
        <f t="shared" si="328"/>
        <v/>
      </c>
      <c r="KU96" s="14" t="str">
        <f t="shared" si="329"/>
        <v/>
      </c>
      <c r="KV96" s="14" t="str">
        <f t="shared" si="330"/>
        <v/>
      </c>
      <c r="KW96" s="14" t="str">
        <f t="shared" si="331"/>
        <v/>
      </c>
      <c r="KX96" s="14" t="str">
        <f t="shared" si="332"/>
        <v/>
      </c>
      <c r="KY96" s="14" t="str">
        <f t="shared" si="333"/>
        <v/>
      </c>
      <c r="KZ96" s="14" t="str">
        <f t="shared" si="334"/>
        <v/>
      </c>
      <c r="LA96" s="14" t="str">
        <f t="shared" si="335"/>
        <v/>
      </c>
      <c r="LB96" s="14" t="str">
        <f t="shared" si="336"/>
        <v/>
      </c>
      <c r="LC96" s="14" t="str">
        <f t="shared" si="337"/>
        <v/>
      </c>
      <c r="LD96" s="14" t="str">
        <f t="shared" si="338"/>
        <v/>
      </c>
      <c r="LE96" s="14" t="str">
        <f t="shared" si="339"/>
        <v/>
      </c>
      <c r="LF96" s="14" t="str">
        <f t="shared" si="340"/>
        <v/>
      </c>
      <c r="LG96" s="14" t="str">
        <f t="shared" si="341"/>
        <v/>
      </c>
      <c r="LH96" s="14" t="str">
        <f t="shared" si="342"/>
        <v/>
      </c>
      <c r="LI96" s="14" t="str">
        <f t="shared" si="343"/>
        <v/>
      </c>
      <c r="LJ96" s="14" t="str">
        <f t="shared" si="344"/>
        <v/>
      </c>
      <c r="LK96" s="14" t="str">
        <f t="shared" si="345"/>
        <v/>
      </c>
      <c r="LL96" s="14" t="str">
        <f t="shared" si="346"/>
        <v/>
      </c>
      <c r="LM96" s="14" t="str">
        <f t="shared" si="347"/>
        <v/>
      </c>
      <c r="LN96" s="14" t="str">
        <f t="shared" si="348"/>
        <v/>
      </c>
      <c r="LO96" s="14" t="str">
        <f t="shared" si="349"/>
        <v/>
      </c>
      <c r="LP96" s="14" t="str">
        <f t="shared" si="350"/>
        <v/>
      </c>
      <c r="LQ96" s="14" t="str">
        <f t="shared" si="351"/>
        <v/>
      </c>
      <c r="LR96" s="14" t="str">
        <f t="shared" si="352"/>
        <v/>
      </c>
      <c r="LS96" s="14" t="str">
        <f t="shared" si="353"/>
        <v/>
      </c>
      <c r="LT96" s="14" t="str">
        <f t="shared" si="354"/>
        <v/>
      </c>
      <c r="LU96" s="14" t="str">
        <f t="shared" si="355"/>
        <v/>
      </c>
      <c r="LV96" s="14" t="str">
        <f t="shared" si="356"/>
        <v/>
      </c>
      <c r="LW96" s="14" t="str">
        <f t="shared" si="357"/>
        <v/>
      </c>
      <c r="LX96" s="14" t="str">
        <f t="shared" si="358"/>
        <v/>
      </c>
      <c r="LY96" s="14" t="str">
        <f t="shared" si="359"/>
        <v/>
      </c>
      <c r="LZ96" s="14" t="str">
        <f t="shared" si="360"/>
        <v/>
      </c>
      <c r="MA96" s="14" t="str">
        <f t="shared" si="361"/>
        <v/>
      </c>
      <c r="MB96" s="14" t="str">
        <f t="shared" si="362"/>
        <v/>
      </c>
      <c r="MC96" s="14" t="str">
        <f t="shared" si="363"/>
        <v/>
      </c>
      <c r="MD96" s="14" t="str">
        <f t="shared" si="364"/>
        <v/>
      </c>
      <c r="ME96" s="14" t="str">
        <f t="shared" si="365"/>
        <v/>
      </c>
      <c r="MF96" s="15"/>
      <c r="MJ96" s="17"/>
      <c r="MK96" s="17"/>
      <c r="ML96" s="52" t="str">
        <f t="shared" si="211"/>
        <v/>
      </c>
      <c r="MN96" s="18" t="s">
        <v>5</v>
      </c>
    </row>
    <row r="97" spans="1:352" s="16" customFormat="1" ht="25.5">
      <c r="A97" s="50">
        <v>88</v>
      </c>
      <c r="B97" s="51" t="str">
        <f t="shared" si="194"/>
        <v/>
      </c>
      <c r="C97" s="73"/>
      <c r="D97" s="76"/>
      <c r="E97" s="76"/>
      <c r="F97" s="76"/>
      <c r="G97" s="29"/>
      <c r="H97" s="28"/>
      <c r="I97" s="29"/>
      <c r="J97" s="29"/>
      <c r="K97" s="46"/>
      <c r="L97" s="29"/>
      <c r="M97" s="46"/>
      <c r="N97" s="46"/>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c r="EO97" s="28"/>
      <c r="EP97" s="28"/>
      <c r="EQ97" s="28"/>
      <c r="ER97" s="28"/>
      <c r="ES97" s="28"/>
      <c r="ET97" s="28"/>
      <c r="EU97" s="28"/>
      <c r="EV97" s="28"/>
      <c r="EW97" s="28"/>
      <c r="EX97" s="28"/>
      <c r="EY97" s="28"/>
      <c r="EZ97" s="28"/>
      <c r="FA97" s="28"/>
      <c r="FB97" s="28"/>
      <c r="FC97" s="28"/>
      <c r="FD97" s="28"/>
      <c r="FE97" s="28"/>
      <c r="FF97" s="28"/>
      <c r="FG97" s="28"/>
      <c r="FH97" s="28"/>
      <c r="FI97" s="28"/>
      <c r="FJ97" s="28"/>
      <c r="FK97" s="28"/>
      <c r="FL97" s="28"/>
      <c r="FM97" s="28"/>
      <c r="FN97" s="28"/>
      <c r="FO97" s="28"/>
      <c r="FP97" s="82"/>
      <c r="FQ97" s="80"/>
      <c r="FR97" s="14" t="str">
        <f t="shared" si="195"/>
        <v/>
      </c>
      <c r="FS97" s="14" t="str">
        <f t="shared" si="196"/>
        <v/>
      </c>
      <c r="FT97" s="14" t="str">
        <f t="shared" si="197"/>
        <v/>
      </c>
      <c r="FU97" s="14" t="str">
        <f t="shared" si="198"/>
        <v/>
      </c>
      <c r="FV97" s="14" t="str">
        <f t="shared" si="199"/>
        <v/>
      </c>
      <c r="FW97" s="14" t="str">
        <f t="shared" si="200"/>
        <v/>
      </c>
      <c r="FX97" s="14" t="str">
        <f t="shared" si="212"/>
        <v/>
      </c>
      <c r="FY97" s="14" t="str">
        <f t="shared" si="201"/>
        <v/>
      </c>
      <c r="FZ97" s="14" t="str">
        <f t="shared" si="202"/>
        <v/>
      </c>
      <c r="GA97" s="14" t="str">
        <f t="shared" si="203"/>
        <v/>
      </c>
      <c r="GB97" s="14" t="str">
        <f t="shared" si="204"/>
        <v/>
      </c>
      <c r="GC97" s="14" t="str">
        <f t="shared" si="205"/>
        <v/>
      </c>
      <c r="GD97" s="14" t="str">
        <f t="shared" si="213"/>
        <v/>
      </c>
      <c r="GE97" s="14" t="str">
        <f t="shared" si="214"/>
        <v/>
      </c>
      <c r="GF97" s="14" t="str">
        <f t="shared" si="206"/>
        <v/>
      </c>
      <c r="GG97" s="14" t="str">
        <f t="shared" si="207"/>
        <v/>
      </c>
      <c r="GH97" s="14" t="str">
        <f t="shared" si="208"/>
        <v/>
      </c>
      <c r="GI97" s="14" t="str">
        <f t="shared" si="209"/>
        <v/>
      </c>
      <c r="GJ97" s="14" t="str">
        <f t="shared" si="210"/>
        <v/>
      </c>
      <c r="GK97" s="14" t="str">
        <f t="shared" si="215"/>
        <v/>
      </c>
      <c r="GL97" s="14" t="str">
        <f t="shared" si="216"/>
        <v/>
      </c>
      <c r="GM97" s="14" t="str">
        <f t="shared" si="217"/>
        <v/>
      </c>
      <c r="GN97" s="14" t="str">
        <f t="shared" si="218"/>
        <v/>
      </c>
      <c r="GO97" s="14" t="str">
        <f t="shared" si="219"/>
        <v/>
      </c>
      <c r="GP97" s="14" t="str">
        <f t="shared" si="220"/>
        <v/>
      </c>
      <c r="GQ97" s="14" t="str">
        <f t="shared" si="221"/>
        <v/>
      </c>
      <c r="GR97" s="14" t="str">
        <f t="shared" si="222"/>
        <v/>
      </c>
      <c r="GS97" s="14" t="str">
        <f t="shared" si="223"/>
        <v/>
      </c>
      <c r="GT97" s="14" t="str">
        <f t="shared" si="224"/>
        <v/>
      </c>
      <c r="GU97" s="14" t="str">
        <f t="shared" si="225"/>
        <v/>
      </c>
      <c r="GV97" s="14" t="str">
        <f t="shared" si="226"/>
        <v/>
      </c>
      <c r="GW97" s="14" t="str">
        <f t="shared" si="227"/>
        <v/>
      </c>
      <c r="GX97" s="14" t="str">
        <f t="shared" si="228"/>
        <v/>
      </c>
      <c r="GY97" s="14" t="str">
        <f t="shared" si="229"/>
        <v/>
      </c>
      <c r="GZ97" s="14" t="str">
        <f t="shared" si="230"/>
        <v/>
      </c>
      <c r="HA97" s="14" t="str">
        <f t="shared" si="231"/>
        <v/>
      </c>
      <c r="HB97" s="14" t="str">
        <f t="shared" si="232"/>
        <v/>
      </c>
      <c r="HC97" s="14" t="str">
        <f t="shared" si="233"/>
        <v/>
      </c>
      <c r="HD97" s="14" t="str">
        <f t="shared" si="234"/>
        <v/>
      </c>
      <c r="HE97" s="14" t="str">
        <f t="shared" si="235"/>
        <v/>
      </c>
      <c r="HF97" s="14" t="str">
        <f t="shared" si="236"/>
        <v/>
      </c>
      <c r="HG97" s="14" t="str">
        <f t="shared" si="237"/>
        <v/>
      </c>
      <c r="HH97" s="14" t="str">
        <f t="shared" si="238"/>
        <v/>
      </c>
      <c r="HI97" s="14" t="str">
        <f t="shared" si="239"/>
        <v/>
      </c>
      <c r="HJ97" s="14" t="str">
        <f t="shared" si="240"/>
        <v/>
      </c>
      <c r="HK97" s="14" t="str">
        <f t="shared" si="241"/>
        <v/>
      </c>
      <c r="HL97" s="14" t="str">
        <f t="shared" si="242"/>
        <v/>
      </c>
      <c r="HM97" s="14" t="str">
        <f t="shared" si="243"/>
        <v/>
      </c>
      <c r="HN97" s="14" t="str">
        <f t="shared" si="244"/>
        <v/>
      </c>
      <c r="HO97" s="14" t="str">
        <f t="shared" si="245"/>
        <v/>
      </c>
      <c r="HP97" s="14" t="str">
        <f t="shared" si="246"/>
        <v/>
      </c>
      <c r="HQ97" s="14" t="str">
        <f t="shared" si="247"/>
        <v/>
      </c>
      <c r="HR97" s="14" t="str">
        <f t="shared" si="248"/>
        <v/>
      </c>
      <c r="HS97" s="14" t="str">
        <f t="shared" si="249"/>
        <v/>
      </c>
      <c r="HT97" s="14" t="str">
        <f t="shared" si="250"/>
        <v/>
      </c>
      <c r="HU97" s="14" t="str">
        <f t="shared" si="251"/>
        <v/>
      </c>
      <c r="HV97" s="14" t="str">
        <f t="shared" si="252"/>
        <v/>
      </c>
      <c r="HW97" s="14" t="str">
        <f t="shared" si="253"/>
        <v/>
      </c>
      <c r="HX97" s="14" t="str">
        <f t="shared" si="254"/>
        <v/>
      </c>
      <c r="HY97" s="14" t="str">
        <f t="shared" si="255"/>
        <v/>
      </c>
      <c r="HZ97" s="14" t="str">
        <f t="shared" si="256"/>
        <v/>
      </c>
      <c r="IA97" s="14" t="str">
        <f t="shared" si="257"/>
        <v/>
      </c>
      <c r="IB97" s="14" t="str">
        <f t="shared" si="258"/>
        <v/>
      </c>
      <c r="IC97" s="14" t="str">
        <f t="shared" si="259"/>
        <v/>
      </c>
      <c r="ID97" s="14" t="str">
        <f t="shared" si="260"/>
        <v/>
      </c>
      <c r="IE97" s="14" t="str">
        <f t="shared" si="261"/>
        <v/>
      </c>
      <c r="IF97" s="14" t="str">
        <f t="shared" si="262"/>
        <v/>
      </c>
      <c r="IG97" s="14" t="str">
        <f t="shared" si="263"/>
        <v/>
      </c>
      <c r="IH97" s="14" t="str">
        <f t="shared" si="264"/>
        <v/>
      </c>
      <c r="II97" s="14" t="str">
        <f t="shared" si="265"/>
        <v/>
      </c>
      <c r="IJ97" s="14" t="str">
        <f t="shared" si="266"/>
        <v/>
      </c>
      <c r="IK97" s="14" t="str">
        <f t="shared" si="267"/>
        <v/>
      </c>
      <c r="IL97" s="14" t="str">
        <f t="shared" si="268"/>
        <v/>
      </c>
      <c r="IM97" s="14" t="str">
        <f t="shared" si="269"/>
        <v/>
      </c>
      <c r="IN97" s="14" t="str">
        <f t="shared" si="270"/>
        <v/>
      </c>
      <c r="IO97" s="14" t="str">
        <f t="shared" si="271"/>
        <v/>
      </c>
      <c r="IP97" s="14" t="str">
        <f t="shared" si="272"/>
        <v/>
      </c>
      <c r="IQ97" s="14" t="str">
        <f t="shared" si="273"/>
        <v/>
      </c>
      <c r="IR97" s="14" t="str">
        <f t="shared" si="274"/>
        <v/>
      </c>
      <c r="IS97" s="14" t="str">
        <f t="shared" si="275"/>
        <v/>
      </c>
      <c r="IT97" s="14" t="str">
        <f t="shared" si="276"/>
        <v/>
      </c>
      <c r="IU97" s="14" t="str">
        <f t="shared" si="277"/>
        <v/>
      </c>
      <c r="IV97" s="14" t="str">
        <f t="shared" si="278"/>
        <v/>
      </c>
      <c r="IW97" s="14" t="str">
        <f t="shared" si="279"/>
        <v/>
      </c>
      <c r="IX97" s="14" t="str">
        <f t="shared" si="280"/>
        <v/>
      </c>
      <c r="IY97" s="14" t="str">
        <f t="shared" si="281"/>
        <v/>
      </c>
      <c r="IZ97" s="14" t="str">
        <f t="shared" si="282"/>
        <v/>
      </c>
      <c r="JA97" s="14" t="str">
        <f t="shared" si="283"/>
        <v/>
      </c>
      <c r="JB97" s="14" t="str">
        <f t="shared" si="284"/>
        <v/>
      </c>
      <c r="JC97" s="14" t="str">
        <f t="shared" si="285"/>
        <v/>
      </c>
      <c r="JD97" s="14" t="str">
        <f t="shared" si="286"/>
        <v/>
      </c>
      <c r="JE97" s="14" t="str">
        <f t="shared" si="287"/>
        <v/>
      </c>
      <c r="JF97" s="14" t="str">
        <f t="shared" si="288"/>
        <v/>
      </c>
      <c r="JG97" s="14" t="str">
        <f t="shared" si="289"/>
        <v/>
      </c>
      <c r="JH97" s="14" t="str">
        <f t="shared" si="290"/>
        <v/>
      </c>
      <c r="JI97" s="14" t="str">
        <f t="shared" si="291"/>
        <v/>
      </c>
      <c r="JJ97" s="14" t="str">
        <f t="shared" si="292"/>
        <v/>
      </c>
      <c r="JK97" s="14" t="str">
        <f t="shared" si="293"/>
        <v/>
      </c>
      <c r="JL97" s="14" t="str">
        <f t="shared" si="294"/>
        <v/>
      </c>
      <c r="JM97" s="14" t="str">
        <f t="shared" si="295"/>
        <v/>
      </c>
      <c r="JN97" s="14" t="str">
        <f t="shared" si="296"/>
        <v/>
      </c>
      <c r="JO97" s="14" t="str">
        <f t="shared" si="297"/>
        <v/>
      </c>
      <c r="JP97" s="14" t="str">
        <f t="shared" si="298"/>
        <v/>
      </c>
      <c r="JQ97" s="14" t="str">
        <f t="shared" si="299"/>
        <v/>
      </c>
      <c r="JR97" s="14" t="str">
        <f t="shared" si="300"/>
        <v/>
      </c>
      <c r="JS97" s="14" t="str">
        <f t="shared" si="301"/>
        <v/>
      </c>
      <c r="JT97" s="14" t="str">
        <f t="shared" si="302"/>
        <v/>
      </c>
      <c r="JU97" s="14" t="str">
        <f t="shared" si="303"/>
        <v/>
      </c>
      <c r="JV97" s="14" t="str">
        <f t="shared" si="304"/>
        <v/>
      </c>
      <c r="JW97" s="14" t="str">
        <f t="shared" si="305"/>
        <v/>
      </c>
      <c r="JX97" s="14" t="str">
        <f t="shared" si="306"/>
        <v/>
      </c>
      <c r="JY97" s="14" t="str">
        <f t="shared" si="307"/>
        <v/>
      </c>
      <c r="JZ97" s="14" t="str">
        <f t="shared" si="308"/>
        <v/>
      </c>
      <c r="KA97" s="14" t="str">
        <f t="shared" si="309"/>
        <v/>
      </c>
      <c r="KB97" s="14" t="str">
        <f t="shared" si="310"/>
        <v/>
      </c>
      <c r="KC97" s="14" t="str">
        <f t="shared" si="311"/>
        <v/>
      </c>
      <c r="KD97" s="14" t="str">
        <f t="shared" si="312"/>
        <v/>
      </c>
      <c r="KE97" s="14" t="str">
        <f t="shared" si="313"/>
        <v/>
      </c>
      <c r="KF97" s="14" t="str">
        <f t="shared" si="314"/>
        <v/>
      </c>
      <c r="KG97" s="14" t="str">
        <f t="shared" si="315"/>
        <v/>
      </c>
      <c r="KH97" s="14" t="str">
        <f t="shared" si="316"/>
        <v/>
      </c>
      <c r="KI97" s="14" t="str">
        <f t="shared" si="317"/>
        <v/>
      </c>
      <c r="KJ97" s="14" t="str">
        <f t="shared" si="318"/>
        <v/>
      </c>
      <c r="KK97" s="14" t="str">
        <f t="shared" si="319"/>
        <v/>
      </c>
      <c r="KL97" s="14" t="str">
        <f t="shared" si="320"/>
        <v/>
      </c>
      <c r="KM97" s="14" t="str">
        <f t="shared" si="321"/>
        <v/>
      </c>
      <c r="KN97" s="14" t="str">
        <f t="shared" si="322"/>
        <v/>
      </c>
      <c r="KO97" s="14" t="str">
        <f t="shared" si="323"/>
        <v/>
      </c>
      <c r="KP97" s="14" t="str">
        <f t="shared" si="324"/>
        <v/>
      </c>
      <c r="KQ97" s="14" t="str">
        <f t="shared" si="325"/>
        <v/>
      </c>
      <c r="KR97" s="14" t="str">
        <f t="shared" si="326"/>
        <v/>
      </c>
      <c r="KS97" s="14" t="str">
        <f t="shared" si="327"/>
        <v/>
      </c>
      <c r="KT97" s="14" t="str">
        <f t="shared" si="328"/>
        <v/>
      </c>
      <c r="KU97" s="14" t="str">
        <f t="shared" si="329"/>
        <v/>
      </c>
      <c r="KV97" s="14" t="str">
        <f t="shared" si="330"/>
        <v/>
      </c>
      <c r="KW97" s="14" t="str">
        <f t="shared" si="331"/>
        <v/>
      </c>
      <c r="KX97" s="14" t="str">
        <f t="shared" si="332"/>
        <v/>
      </c>
      <c r="KY97" s="14" t="str">
        <f t="shared" si="333"/>
        <v/>
      </c>
      <c r="KZ97" s="14" t="str">
        <f t="shared" si="334"/>
        <v/>
      </c>
      <c r="LA97" s="14" t="str">
        <f t="shared" si="335"/>
        <v/>
      </c>
      <c r="LB97" s="14" t="str">
        <f t="shared" si="336"/>
        <v/>
      </c>
      <c r="LC97" s="14" t="str">
        <f t="shared" si="337"/>
        <v/>
      </c>
      <c r="LD97" s="14" t="str">
        <f t="shared" si="338"/>
        <v/>
      </c>
      <c r="LE97" s="14" t="str">
        <f t="shared" si="339"/>
        <v/>
      </c>
      <c r="LF97" s="14" t="str">
        <f t="shared" si="340"/>
        <v/>
      </c>
      <c r="LG97" s="14" t="str">
        <f t="shared" si="341"/>
        <v/>
      </c>
      <c r="LH97" s="14" t="str">
        <f t="shared" si="342"/>
        <v/>
      </c>
      <c r="LI97" s="14" t="str">
        <f t="shared" si="343"/>
        <v/>
      </c>
      <c r="LJ97" s="14" t="str">
        <f t="shared" si="344"/>
        <v/>
      </c>
      <c r="LK97" s="14" t="str">
        <f t="shared" si="345"/>
        <v/>
      </c>
      <c r="LL97" s="14" t="str">
        <f t="shared" si="346"/>
        <v/>
      </c>
      <c r="LM97" s="14" t="str">
        <f t="shared" si="347"/>
        <v/>
      </c>
      <c r="LN97" s="14" t="str">
        <f t="shared" si="348"/>
        <v/>
      </c>
      <c r="LO97" s="14" t="str">
        <f t="shared" si="349"/>
        <v/>
      </c>
      <c r="LP97" s="14" t="str">
        <f t="shared" si="350"/>
        <v/>
      </c>
      <c r="LQ97" s="14" t="str">
        <f t="shared" si="351"/>
        <v/>
      </c>
      <c r="LR97" s="14" t="str">
        <f t="shared" si="352"/>
        <v/>
      </c>
      <c r="LS97" s="14" t="str">
        <f t="shared" si="353"/>
        <v/>
      </c>
      <c r="LT97" s="14" t="str">
        <f t="shared" si="354"/>
        <v/>
      </c>
      <c r="LU97" s="14" t="str">
        <f t="shared" si="355"/>
        <v/>
      </c>
      <c r="LV97" s="14" t="str">
        <f t="shared" si="356"/>
        <v/>
      </c>
      <c r="LW97" s="14" t="str">
        <f t="shared" si="357"/>
        <v/>
      </c>
      <c r="LX97" s="14" t="str">
        <f t="shared" si="358"/>
        <v/>
      </c>
      <c r="LY97" s="14" t="str">
        <f t="shared" si="359"/>
        <v/>
      </c>
      <c r="LZ97" s="14" t="str">
        <f t="shared" si="360"/>
        <v/>
      </c>
      <c r="MA97" s="14" t="str">
        <f t="shared" si="361"/>
        <v/>
      </c>
      <c r="MB97" s="14" t="str">
        <f t="shared" si="362"/>
        <v/>
      </c>
      <c r="MC97" s="14" t="str">
        <f t="shared" si="363"/>
        <v/>
      </c>
      <c r="MD97" s="14" t="str">
        <f t="shared" si="364"/>
        <v/>
      </c>
      <c r="ME97" s="14" t="str">
        <f t="shared" si="365"/>
        <v/>
      </c>
      <c r="MF97" s="15"/>
      <c r="MJ97" s="17"/>
      <c r="MK97" s="17"/>
      <c r="ML97" s="52" t="str">
        <f t="shared" si="211"/>
        <v/>
      </c>
      <c r="MN97" s="18" t="s">
        <v>5</v>
      </c>
    </row>
    <row r="98" spans="1:352" s="16" customFormat="1" ht="25.5">
      <c r="A98" s="50">
        <v>89</v>
      </c>
      <c r="B98" s="51" t="str">
        <f t="shared" si="194"/>
        <v/>
      </c>
      <c r="C98" s="73"/>
      <c r="D98" s="76"/>
      <c r="E98" s="76"/>
      <c r="F98" s="76"/>
      <c r="G98" s="29"/>
      <c r="H98" s="28"/>
      <c r="I98" s="29"/>
      <c r="J98" s="29"/>
      <c r="K98" s="46"/>
      <c r="L98" s="29"/>
      <c r="M98" s="46"/>
      <c r="N98" s="46"/>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c r="EO98" s="28"/>
      <c r="EP98" s="28"/>
      <c r="EQ98" s="28"/>
      <c r="ER98" s="28"/>
      <c r="ES98" s="28"/>
      <c r="ET98" s="28"/>
      <c r="EU98" s="28"/>
      <c r="EV98" s="28"/>
      <c r="EW98" s="28"/>
      <c r="EX98" s="28"/>
      <c r="EY98" s="28"/>
      <c r="EZ98" s="28"/>
      <c r="FA98" s="28"/>
      <c r="FB98" s="28"/>
      <c r="FC98" s="28"/>
      <c r="FD98" s="28"/>
      <c r="FE98" s="28"/>
      <c r="FF98" s="28"/>
      <c r="FG98" s="28"/>
      <c r="FH98" s="28"/>
      <c r="FI98" s="28"/>
      <c r="FJ98" s="28"/>
      <c r="FK98" s="28"/>
      <c r="FL98" s="28"/>
      <c r="FM98" s="28"/>
      <c r="FN98" s="28"/>
      <c r="FO98" s="28"/>
      <c r="FP98" s="82"/>
      <c r="FQ98" s="80"/>
      <c r="FR98" s="14" t="str">
        <f t="shared" si="195"/>
        <v/>
      </c>
      <c r="FS98" s="14" t="str">
        <f t="shared" si="196"/>
        <v/>
      </c>
      <c r="FT98" s="14" t="str">
        <f t="shared" si="197"/>
        <v/>
      </c>
      <c r="FU98" s="14" t="str">
        <f t="shared" si="198"/>
        <v/>
      </c>
      <c r="FV98" s="14" t="str">
        <f t="shared" si="199"/>
        <v/>
      </c>
      <c r="FW98" s="14" t="str">
        <f t="shared" si="200"/>
        <v/>
      </c>
      <c r="FX98" s="14" t="str">
        <f t="shared" si="212"/>
        <v/>
      </c>
      <c r="FY98" s="14" t="str">
        <f t="shared" si="201"/>
        <v/>
      </c>
      <c r="FZ98" s="14" t="str">
        <f t="shared" si="202"/>
        <v/>
      </c>
      <c r="GA98" s="14" t="str">
        <f t="shared" si="203"/>
        <v/>
      </c>
      <c r="GB98" s="14" t="str">
        <f t="shared" si="204"/>
        <v/>
      </c>
      <c r="GC98" s="14" t="str">
        <f t="shared" si="205"/>
        <v/>
      </c>
      <c r="GD98" s="14" t="str">
        <f t="shared" si="213"/>
        <v/>
      </c>
      <c r="GE98" s="14" t="str">
        <f t="shared" si="214"/>
        <v/>
      </c>
      <c r="GF98" s="14" t="str">
        <f t="shared" si="206"/>
        <v/>
      </c>
      <c r="GG98" s="14" t="str">
        <f t="shared" si="207"/>
        <v/>
      </c>
      <c r="GH98" s="14" t="str">
        <f t="shared" si="208"/>
        <v/>
      </c>
      <c r="GI98" s="14" t="str">
        <f t="shared" si="209"/>
        <v/>
      </c>
      <c r="GJ98" s="14" t="str">
        <f t="shared" si="210"/>
        <v/>
      </c>
      <c r="GK98" s="14" t="str">
        <f t="shared" si="215"/>
        <v/>
      </c>
      <c r="GL98" s="14" t="str">
        <f t="shared" si="216"/>
        <v/>
      </c>
      <c r="GM98" s="14" t="str">
        <f t="shared" si="217"/>
        <v/>
      </c>
      <c r="GN98" s="14" t="str">
        <f t="shared" si="218"/>
        <v/>
      </c>
      <c r="GO98" s="14" t="str">
        <f t="shared" si="219"/>
        <v/>
      </c>
      <c r="GP98" s="14" t="str">
        <f t="shared" si="220"/>
        <v/>
      </c>
      <c r="GQ98" s="14" t="str">
        <f t="shared" si="221"/>
        <v/>
      </c>
      <c r="GR98" s="14" t="str">
        <f t="shared" si="222"/>
        <v/>
      </c>
      <c r="GS98" s="14" t="str">
        <f t="shared" si="223"/>
        <v/>
      </c>
      <c r="GT98" s="14" t="str">
        <f t="shared" si="224"/>
        <v/>
      </c>
      <c r="GU98" s="14" t="str">
        <f t="shared" si="225"/>
        <v/>
      </c>
      <c r="GV98" s="14" t="str">
        <f t="shared" si="226"/>
        <v/>
      </c>
      <c r="GW98" s="14" t="str">
        <f t="shared" si="227"/>
        <v/>
      </c>
      <c r="GX98" s="14" t="str">
        <f t="shared" si="228"/>
        <v/>
      </c>
      <c r="GY98" s="14" t="str">
        <f t="shared" si="229"/>
        <v/>
      </c>
      <c r="GZ98" s="14" t="str">
        <f t="shared" si="230"/>
        <v/>
      </c>
      <c r="HA98" s="14" t="str">
        <f t="shared" si="231"/>
        <v/>
      </c>
      <c r="HB98" s="14" t="str">
        <f t="shared" si="232"/>
        <v/>
      </c>
      <c r="HC98" s="14" t="str">
        <f t="shared" si="233"/>
        <v/>
      </c>
      <c r="HD98" s="14" t="str">
        <f t="shared" si="234"/>
        <v/>
      </c>
      <c r="HE98" s="14" t="str">
        <f t="shared" si="235"/>
        <v/>
      </c>
      <c r="HF98" s="14" t="str">
        <f t="shared" si="236"/>
        <v/>
      </c>
      <c r="HG98" s="14" t="str">
        <f t="shared" si="237"/>
        <v/>
      </c>
      <c r="HH98" s="14" t="str">
        <f t="shared" si="238"/>
        <v/>
      </c>
      <c r="HI98" s="14" t="str">
        <f t="shared" si="239"/>
        <v/>
      </c>
      <c r="HJ98" s="14" t="str">
        <f t="shared" si="240"/>
        <v/>
      </c>
      <c r="HK98" s="14" t="str">
        <f t="shared" si="241"/>
        <v/>
      </c>
      <c r="HL98" s="14" t="str">
        <f t="shared" si="242"/>
        <v/>
      </c>
      <c r="HM98" s="14" t="str">
        <f t="shared" si="243"/>
        <v/>
      </c>
      <c r="HN98" s="14" t="str">
        <f t="shared" si="244"/>
        <v/>
      </c>
      <c r="HO98" s="14" t="str">
        <f t="shared" si="245"/>
        <v/>
      </c>
      <c r="HP98" s="14" t="str">
        <f t="shared" si="246"/>
        <v/>
      </c>
      <c r="HQ98" s="14" t="str">
        <f t="shared" si="247"/>
        <v/>
      </c>
      <c r="HR98" s="14" t="str">
        <f t="shared" si="248"/>
        <v/>
      </c>
      <c r="HS98" s="14" t="str">
        <f t="shared" si="249"/>
        <v/>
      </c>
      <c r="HT98" s="14" t="str">
        <f t="shared" si="250"/>
        <v/>
      </c>
      <c r="HU98" s="14" t="str">
        <f t="shared" si="251"/>
        <v/>
      </c>
      <c r="HV98" s="14" t="str">
        <f t="shared" si="252"/>
        <v/>
      </c>
      <c r="HW98" s="14" t="str">
        <f t="shared" si="253"/>
        <v/>
      </c>
      <c r="HX98" s="14" t="str">
        <f t="shared" si="254"/>
        <v/>
      </c>
      <c r="HY98" s="14" t="str">
        <f t="shared" si="255"/>
        <v/>
      </c>
      <c r="HZ98" s="14" t="str">
        <f t="shared" si="256"/>
        <v/>
      </c>
      <c r="IA98" s="14" t="str">
        <f t="shared" si="257"/>
        <v/>
      </c>
      <c r="IB98" s="14" t="str">
        <f t="shared" si="258"/>
        <v/>
      </c>
      <c r="IC98" s="14" t="str">
        <f t="shared" si="259"/>
        <v/>
      </c>
      <c r="ID98" s="14" t="str">
        <f t="shared" si="260"/>
        <v/>
      </c>
      <c r="IE98" s="14" t="str">
        <f t="shared" si="261"/>
        <v/>
      </c>
      <c r="IF98" s="14" t="str">
        <f t="shared" si="262"/>
        <v/>
      </c>
      <c r="IG98" s="14" t="str">
        <f t="shared" si="263"/>
        <v/>
      </c>
      <c r="IH98" s="14" t="str">
        <f t="shared" si="264"/>
        <v/>
      </c>
      <c r="II98" s="14" t="str">
        <f t="shared" si="265"/>
        <v/>
      </c>
      <c r="IJ98" s="14" t="str">
        <f t="shared" si="266"/>
        <v/>
      </c>
      <c r="IK98" s="14" t="str">
        <f t="shared" si="267"/>
        <v/>
      </c>
      <c r="IL98" s="14" t="str">
        <f t="shared" si="268"/>
        <v/>
      </c>
      <c r="IM98" s="14" t="str">
        <f t="shared" si="269"/>
        <v/>
      </c>
      <c r="IN98" s="14" t="str">
        <f t="shared" si="270"/>
        <v/>
      </c>
      <c r="IO98" s="14" t="str">
        <f t="shared" si="271"/>
        <v/>
      </c>
      <c r="IP98" s="14" t="str">
        <f t="shared" si="272"/>
        <v/>
      </c>
      <c r="IQ98" s="14" t="str">
        <f t="shared" si="273"/>
        <v/>
      </c>
      <c r="IR98" s="14" t="str">
        <f t="shared" si="274"/>
        <v/>
      </c>
      <c r="IS98" s="14" t="str">
        <f t="shared" si="275"/>
        <v/>
      </c>
      <c r="IT98" s="14" t="str">
        <f t="shared" si="276"/>
        <v/>
      </c>
      <c r="IU98" s="14" t="str">
        <f t="shared" si="277"/>
        <v/>
      </c>
      <c r="IV98" s="14" t="str">
        <f t="shared" si="278"/>
        <v/>
      </c>
      <c r="IW98" s="14" t="str">
        <f t="shared" si="279"/>
        <v/>
      </c>
      <c r="IX98" s="14" t="str">
        <f t="shared" si="280"/>
        <v/>
      </c>
      <c r="IY98" s="14" t="str">
        <f t="shared" si="281"/>
        <v/>
      </c>
      <c r="IZ98" s="14" t="str">
        <f t="shared" si="282"/>
        <v/>
      </c>
      <c r="JA98" s="14" t="str">
        <f t="shared" si="283"/>
        <v/>
      </c>
      <c r="JB98" s="14" t="str">
        <f t="shared" si="284"/>
        <v/>
      </c>
      <c r="JC98" s="14" t="str">
        <f t="shared" si="285"/>
        <v/>
      </c>
      <c r="JD98" s="14" t="str">
        <f t="shared" si="286"/>
        <v/>
      </c>
      <c r="JE98" s="14" t="str">
        <f t="shared" si="287"/>
        <v/>
      </c>
      <c r="JF98" s="14" t="str">
        <f t="shared" si="288"/>
        <v/>
      </c>
      <c r="JG98" s="14" t="str">
        <f t="shared" si="289"/>
        <v/>
      </c>
      <c r="JH98" s="14" t="str">
        <f t="shared" si="290"/>
        <v/>
      </c>
      <c r="JI98" s="14" t="str">
        <f t="shared" si="291"/>
        <v/>
      </c>
      <c r="JJ98" s="14" t="str">
        <f t="shared" si="292"/>
        <v/>
      </c>
      <c r="JK98" s="14" t="str">
        <f t="shared" si="293"/>
        <v/>
      </c>
      <c r="JL98" s="14" t="str">
        <f t="shared" si="294"/>
        <v/>
      </c>
      <c r="JM98" s="14" t="str">
        <f t="shared" si="295"/>
        <v/>
      </c>
      <c r="JN98" s="14" t="str">
        <f t="shared" si="296"/>
        <v/>
      </c>
      <c r="JO98" s="14" t="str">
        <f t="shared" si="297"/>
        <v/>
      </c>
      <c r="JP98" s="14" t="str">
        <f t="shared" si="298"/>
        <v/>
      </c>
      <c r="JQ98" s="14" t="str">
        <f t="shared" si="299"/>
        <v/>
      </c>
      <c r="JR98" s="14" t="str">
        <f t="shared" si="300"/>
        <v/>
      </c>
      <c r="JS98" s="14" t="str">
        <f t="shared" si="301"/>
        <v/>
      </c>
      <c r="JT98" s="14" t="str">
        <f t="shared" si="302"/>
        <v/>
      </c>
      <c r="JU98" s="14" t="str">
        <f t="shared" si="303"/>
        <v/>
      </c>
      <c r="JV98" s="14" t="str">
        <f t="shared" si="304"/>
        <v/>
      </c>
      <c r="JW98" s="14" t="str">
        <f t="shared" si="305"/>
        <v/>
      </c>
      <c r="JX98" s="14" t="str">
        <f t="shared" si="306"/>
        <v/>
      </c>
      <c r="JY98" s="14" t="str">
        <f t="shared" si="307"/>
        <v/>
      </c>
      <c r="JZ98" s="14" t="str">
        <f t="shared" si="308"/>
        <v/>
      </c>
      <c r="KA98" s="14" t="str">
        <f t="shared" si="309"/>
        <v/>
      </c>
      <c r="KB98" s="14" t="str">
        <f t="shared" si="310"/>
        <v/>
      </c>
      <c r="KC98" s="14" t="str">
        <f t="shared" si="311"/>
        <v/>
      </c>
      <c r="KD98" s="14" t="str">
        <f t="shared" si="312"/>
        <v/>
      </c>
      <c r="KE98" s="14" t="str">
        <f t="shared" si="313"/>
        <v/>
      </c>
      <c r="KF98" s="14" t="str">
        <f t="shared" si="314"/>
        <v/>
      </c>
      <c r="KG98" s="14" t="str">
        <f t="shared" si="315"/>
        <v/>
      </c>
      <c r="KH98" s="14" t="str">
        <f t="shared" si="316"/>
        <v/>
      </c>
      <c r="KI98" s="14" t="str">
        <f t="shared" si="317"/>
        <v/>
      </c>
      <c r="KJ98" s="14" t="str">
        <f t="shared" si="318"/>
        <v/>
      </c>
      <c r="KK98" s="14" t="str">
        <f t="shared" si="319"/>
        <v/>
      </c>
      <c r="KL98" s="14" t="str">
        <f t="shared" si="320"/>
        <v/>
      </c>
      <c r="KM98" s="14" t="str">
        <f t="shared" si="321"/>
        <v/>
      </c>
      <c r="KN98" s="14" t="str">
        <f t="shared" si="322"/>
        <v/>
      </c>
      <c r="KO98" s="14" t="str">
        <f t="shared" si="323"/>
        <v/>
      </c>
      <c r="KP98" s="14" t="str">
        <f t="shared" si="324"/>
        <v/>
      </c>
      <c r="KQ98" s="14" t="str">
        <f t="shared" si="325"/>
        <v/>
      </c>
      <c r="KR98" s="14" t="str">
        <f t="shared" si="326"/>
        <v/>
      </c>
      <c r="KS98" s="14" t="str">
        <f t="shared" si="327"/>
        <v/>
      </c>
      <c r="KT98" s="14" t="str">
        <f t="shared" si="328"/>
        <v/>
      </c>
      <c r="KU98" s="14" t="str">
        <f t="shared" si="329"/>
        <v/>
      </c>
      <c r="KV98" s="14" t="str">
        <f t="shared" si="330"/>
        <v/>
      </c>
      <c r="KW98" s="14" t="str">
        <f t="shared" si="331"/>
        <v/>
      </c>
      <c r="KX98" s="14" t="str">
        <f t="shared" si="332"/>
        <v/>
      </c>
      <c r="KY98" s="14" t="str">
        <f t="shared" si="333"/>
        <v/>
      </c>
      <c r="KZ98" s="14" t="str">
        <f t="shared" si="334"/>
        <v/>
      </c>
      <c r="LA98" s="14" t="str">
        <f t="shared" si="335"/>
        <v/>
      </c>
      <c r="LB98" s="14" t="str">
        <f t="shared" si="336"/>
        <v/>
      </c>
      <c r="LC98" s="14" t="str">
        <f t="shared" si="337"/>
        <v/>
      </c>
      <c r="LD98" s="14" t="str">
        <f t="shared" si="338"/>
        <v/>
      </c>
      <c r="LE98" s="14" t="str">
        <f t="shared" si="339"/>
        <v/>
      </c>
      <c r="LF98" s="14" t="str">
        <f t="shared" si="340"/>
        <v/>
      </c>
      <c r="LG98" s="14" t="str">
        <f t="shared" si="341"/>
        <v/>
      </c>
      <c r="LH98" s="14" t="str">
        <f t="shared" si="342"/>
        <v/>
      </c>
      <c r="LI98" s="14" t="str">
        <f t="shared" si="343"/>
        <v/>
      </c>
      <c r="LJ98" s="14" t="str">
        <f t="shared" si="344"/>
        <v/>
      </c>
      <c r="LK98" s="14" t="str">
        <f t="shared" si="345"/>
        <v/>
      </c>
      <c r="LL98" s="14" t="str">
        <f t="shared" si="346"/>
        <v/>
      </c>
      <c r="LM98" s="14" t="str">
        <f t="shared" si="347"/>
        <v/>
      </c>
      <c r="LN98" s="14" t="str">
        <f t="shared" si="348"/>
        <v/>
      </c>
      <c r="LO98" s="14" t="str">
        <f t="shared" si="349"/>
        <v/>
      </c>
      <c r="LP98" s="14" t="str">
        <f t="shared" si="350"/>
        <v/>
      </c>
      <c r="LQ98" s="14" t="str">
        <f t="shared" si="351"/>
        <v/>
      </c>
      <c r="LR98" s="14" t="str">
        <f t="shared" si="352"/>
        <v/>
      </c>
      <c r="LS98" s="14" t="str">
        <f t="shared" si="353"/>
        <v/>
      </c>
      <c r="LT98" s="14" t="str">
        <f t="shared" si="354"/>
        <v/>
      </c>
      <c r="LU98" s="14" t="str">
        <f t="shared" si="355"/>
        <v/>
      </c>
      <c r="LV98" s="14" t="str">
        <f t="shared" si="356"/>
        <v/>
      </c>
      <c r="LW98" s="14" t="str">
        <f t="shared" si="357"/>
        <v/>
      </c>
      <c r="LX98" s="14" t="str">
        <f t="shared" si="358"/>
        <v/>
      </c>
      <c r="LY98" s="14" t="str">
        <f t="shared" si="359"/>
        <v/>
      </c>
      <c r="LZ98" s="14" t="str">
        <f t="shared" si="360"/>
        <v/>
      </c>
      <c r="MA98" s="14" t="str">
        <f t="shared" si="361"/>
        <v/>
      </c>
      <c r="MB98" s="14" t="str">
        <f t="shared" si="362"/>
        <v/>
      </c>
      <c r="MC98" s="14" t="str">
        <f t="shared" si="363"/>
        <v/>
      </c>
      <c r="MD98" s="14" t="str">
        <f t="shared" si="364"/>
        <v/>
      </c>
      <c r="ME98" s="14" t="str">
        <f t="shared" si="365"/>
        <v/>
      </c>
      <c r="MF98" s="15"/>
      <c r="MJ98" s="17"/>
      <c r="MK98" s="17"/>
      <c r="ML98" s="52" t="str">
        <f t="shared" si="211"/>
        <v/>
      </c>
      <c r="MN98" s="18" t="s">
        <v>5</v>
      </c>
    </row>
    <row r="99" spans="1:352" s="16" customFormat="1" ht="25.5">
      <c r="A99" s="50">
        <v>90</v>
      </c>
      <c r="B99" s="51" t="str">
        <f t="shared" si="194"/>
        <v/>
      </c>
      <c r="C99" s="73"/>
      <c r="D99" s="76"/>
      <c r="E99" s="76"/>
      <c r="F99" s="76"/>
      <c r="G99" s="29"/>
      <c r="H99" s="28"/>
      <c r="I99" s="29"/>
      <c r="J99" s="29"/>
      <c r="K99" s="46"/>
      <c r="L99" s="29"/>
      <c r="M99" s="46"/>
      <c r="N99" s="46"/>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c r="CD99" s="28"/>
      <c r="CE99" s="28"/>
      <c r="CF99" s="28"/>
      <c r="CG99" s="28"/>
      <c r="CH99" s="28"/>
      <c r="CI99" s="28"/>
      <c r="CJ99" s="28"/>
      <c r="CK99" s="28"/>
      <c r="CL99" s="28"/>
      <c r="CM99" s="28"/>
      <c r="CN99" s="28"/>
      <c r="CO99" s="28"/>
      <c r="CP99" s="28"/>
      <c r="CQ99" s="28"/>
      <c r="CR99" s="28"/>
      <c r="CS99" s="28"/>
      <c r="CT99" s="28"/>
      <c r="CU99" s="28"/>
      <c r="CV99" s="28"/>
      <c r="CW99" s="28"/>
      <c r="CX99" s="28"/>
      <c r="CY99" s="28"/>
      <c r="CZ99" s="28"/>
      <c r="DA99" s="28"/>
      <c r="DB99" s="28"/>
      <c r="DC99" s="28"/>
      <c r="DD99" s="28"/>
      <c r="DE99" s="28"/>
      <c r="DF99" s="28"/>
      <c r="DG99" s="28"/>
      <c r="DH99" s="28"/>
      <c r="DI99" s="28"/>
      <c r="DJ99" s="28"/>
      <c r="DK99" s="28"/>
      <c r="DL99" s="28"/>
      <c r="DM99" s="28"/>
      <c r="DN99" s="28"/>
      <c r="DO99" s="28"/>
      <c r="DP99" s="28"/>
      <c r="DQ99" s="28"/>
      <c r="DR99" s="28"/>
      <c r="DS99" s="28"/>
      <c r="DT99" s="28"/>
      <c r="DU99" s="28"/>
      <c r="DV99" s="28"/>
      <c r="DW99" s="28"/>
      <c r="DX99" s="28"/>
      <c r="DY99" s="28"/>
      <c r="DZ99" s="28"/>
      <c r="EA99" s="28"/>
      <c r="EB99" s="28"/>
      <c r="EC99" s="28"/>
      <c r="ED99" s="28"/>
      <c r="EE99" s="28"/>
      <c r="EF99" s="28"/>
      <c r="EG99" s="28"/>
      <c r="EH99" s="28"/>
      <c r="EI99" s="28"/>
      <c r="EJ99" s="28"/>
      <c r="EK99" s="28"/>
      <c r="EL99" s="28"/>
      <c r="EM99" s="28"/>
      <c r="EN99" s="28"/>
      <c r="EO99" s="28"/>
      <c r="EP99" s="28"/>
      <c r="EQ99" s="28"/>
      <c r="ER99" s="28"/>
      <c r="ES99" s="28"/>
      <c r="ET99" s="28"/>
      <c r="EU99" s="28"/>
      <c r="EV99" s="28"/>
      <c r="EW99" s="28"/>
      <c r="EX99" s="28"/>
      <c r="EY99" s="28"/>
      <c r="EZ99" s="28"/>
      <c r="FA99" s="28"/>
      <c r="FB99" s="28"/>
      <c r="FC99" s="28"/>
      <c r="FD99" s="28"/>
      <c r="FE99" s="28"/>
      <c r="FF99" s="28"/>
      <c r="FG99" s="28"/>
      <c r="FH99" s="28"/>
      <c r="FI99" s="28"/>
      <c r="FJ99" s="28"/>
      <c r="FK99" s="28"/>
      <c r="FL99" s="28"/>
      <c r="FM99" s="28"/>
      <c r="FN99" s="28"/>
      <c r="FO99" s="28"/>
      <c r="FP99" s="82"/>
      <c r="FQ99" s="80"/>
      <c r="FR99" s="14" t="str">
        <f t="shared" si="195"/>
        <v/>
      </c>
      <c r="FS99" s="14" t="str">
        <f t="shared" si="196"/>
        <v/>
      </c>
      <c r="FT99" s="14" t="str">
        <f t="shared" si="197"/>
        <v/>
      </c>
      <c r="FU99" s="14" t="str">
        <f t="shared" si="198"/>
        <v/>
      </c>
      <c r="FV99" s="14" t="str">
        <f t="shared" si="199"/>
        <v/>
      </c>
      <c r="FW99" s="14" t="str">
        <f t="shared" si="200"/>
        <v/>
      </c>
      <c r="FX99" s="14" t="str">
        <f t="shared" si="212"/>
        <v/>
      </c>
      <c r="FY99" s="14" t="str">
        <f t="shared" si="201"/>
        <v/>
      </c>
      <c r="FZ99" s="14" t="str">
        <f t="shared" si="202"/>
        <v/>
      </c>
      <c r="GA99" s="14" t="str">
        <f t="shared" si="203"/>
        <v/>
      </c>
      <c r="GB99" s="14" t="str">
        <f t="shared" si="204"/>
        <v/>
      </c>
      <c r="GC99" s="14" t="str">
        <f t="shared" si="205"/>
        <v/>
      </c>
      <c r="GD99" s="14" t="str">
        <f t="shared" si="213"/>
        <v/>
      </c>
      <c r="GE99" s="14" t="str">
        <f t="shared" si="214"/>
        <v/>
      </c>
      <c r="GF99" s="14" t="str">
        <f t="shared" si="206"/>
        <v/>
      </c>
      <c r="GG99" s="14" t="str">
        <f t="shared" si="207"/>
        <v/>
      </c>
      <c r="GH99" s="14" t="str">
        <f t="shared" si="208"/>
        <v/>
      </c>
      <c r="GI99" s="14" t="str">
        <f t="shared" si="209"/>
        <v/>
      </c>
      <c r="GJ99" s="14" t="str">
        <f t="shared" si="210"/>
        <v/>
      </c>
      <c r="GK99" s="14" t="str">
        <f t="shared" si="215"/>
        <v/>
      </c>
      <c r="GL99" s="14" t="str">
        <f t="shared" si="216"/>
        <v/>
      </c>
      <c r="GM99" s="14" t="str">
        <f t="shared" si="217"/>
        <v/>
      </c>
      <c r="GN99" s="14" t="str">
        <f t="shared" si="218"/>
        <v/>
      </c>
      <c r="GO99" s="14" t="str">
        <f t="shared" si="219"/>
        <v/>
      </c>
      <c r="GP99" s="14" t="str">
        <f t="shared" si="220"/>
        <v/>
      </c>
      <c r="GQ99" s="14" t="str">
        <f t="shared" si="221"/>
        <v/>
      </c>
      <c r="GR99" s="14" t="str">
        <f t="shared" si="222"/>
        <v/>
      </c>
      <c r="GS99" s="14" t="str">
        <f t="shared" si="223"/>
        <v/>
      </c>
      <c r="GT99" s="14" t="str">
        <f t="shared" si="224"/>
        <v/>
      </c>
      <c r="GU99" s="14" t="str">
        <f t="shared" si="225"/>
        <v/>
      </c>
      <c r="GV99" s="14" t="str">
        <f t="shared" si="226"/>
        <v/>
      </c>
      <c r="GW99" s="14" t="str">
        <f t="shared" si="227"/>
        <v/>
      </c>
      <c r="GX99" s="14" t="str">
        <f t="shared" si="228"/>
        <v/>
      </c>
      <c r="GY99" s="14" t="str">
        <f t="shared" si="229"/>
        <v/>
      </c>
      <c r="GZ99" s="14" t="str">
        <f t="shared" si="230"/>
        <v/>
      </c>
      <c r="HA99" s="14" t="str">
        <f t="shared" si="231"/>
        <v/>
      </c>
      <c r="HB99" s="14" t="str">
        <f t="shared" si="232"/>
        <v/>
      </c>
      <c r="HC99" s="14" t="str">
        <f t="shared" si="233"/>
        <v/>
      </c>
      <c r="HD99" s="14" t="str">
        <f t="shared" si="234"/>
        <v/>
      </c>
      <c r="HE99" s="14" t="str">
        <f t="shared" si="235"/>
        <v/>
      </c>
      <c r="HF99" s="14" t="str">
        <f t="shared" si="236"/>
        <v/>
      </c>
      <c r="HG99" s="14" t="str">
        <f t="shared" si="237"/>
        <v/>
      </c>
      <c r="HH99" s="14" t="str">
        <f t="shared" si="238"/>
        <v/>
      </c>
      <c r="HI99" s="14" t="str">
        <f t="shared" si="239"/>
        <v/>
      </c>
      <c r="HJ99" s="14" t="str">
        <f t="shared" si="240"/>
        <v/>
      </c>
      <c r="HK99" s="14" t="str">
        <f t="shared" si="241"/>
        <v/>
      </c>
      <c r="HL99" s="14" t="str">
        <f t="shared" si="242"/>
        <v/>
      </c>
      <c r="HM99" s="14" t="str">
        <f t="shared" si="243"/>
        <v/>
      </c>
      <c r="HN99" s="14" t="str">
        <f t="shared" si="244"/>
        <v/>
      </c>
      <c r="HO99" s="14" t="str">
        <f t="shared" si="245"/>
        <v/>
      </c>
      <c r="HP99" s="14" t="str">
        <f t="shared" si="246"/>
        <v/>
      </c>
      <c r="HQ99" s="14" t="str">
        <f t="shared" si="247"/>
        <v/>
      </c>
      <c r="HR99" s="14" t="str">
        <f t="shared" si="248"/>
        <v/>
      </c>
      <c r="HS99" s="14" t="str">
        <f t="shared" si="249"/>
        <v/>
      </c>
      <c r="HT99" s="14" t="str">
        <f t="shared" si="250"/>
        <v/>
      </c>
      <c r="HU99" s="14" t="str">
        <f t="shared" si="251"/>
        <v/>
      </c>
      <c r="HV99" s="14" t="str">
        <f t="shared" si="252"/>
        <v/>
      </c>
      <c r="HW99" s="14" t="str">
        <f t="shared" si="253"/>
        <v/>
      </c>
      <c r="HX99" s="14" t="str">
        <f t="shared" si="254"/>
        <v/>
      </c>
      <c r="HY99" s="14" t="str">
        <f t="shared" si="255"/>
        <v/>
      </c>
      <c r="HZ99" s="14" t="str">
        <f t="shared" si="256"/>
        <v/>
      </c>
      <c r="IA99" s="14" t="str">
        <f t="shared" si="257"/>
        <v/>
      </c>
      <c r="IB99" s="14" t="str">
        <f t="shared" si="258"/>
        <v/>
      </c>
      <c r="IC99" s="14" t="str">
        <f t="shared" si="259"/>
        <v/>
      </c>
      <c r="ID99" s="14" t="str">
        <f t="shared" si="260"/>
        <v/>
      </c>
      <c r="IE99" s="14" t="str">
        <f t="shared" si="261"/>
        <v/>
      </c>
      <c r="IF99" s="14" t="str">
        <f t="shared" si="262"/>
        <v/>
      </c>
      <c r="IG99" s="14" t="str">
        <f t="shared" si="263"/>
        <v/>
      </c>
      <c r="IH99" s="14" t="str">
        <f t="shared" si="264"/>
        <v/>
      </c>
      <c r="II99" s="14" t="str">
        <f t="shared" si="265"/>
        <v/>
      </c>
      <c r="IJ99" s="14" t="str">
        <f t="shared" si="266"/>
        <v/>
      </c>
      <c r="IK99" s="14" t="str">
        <f t="shared" si="267"/>
        <v/>
      </c>
      <c r="IL99" s="14" t="str">
        <f t="shared" si="268"/>
        <v/>
      </c>
      <c r="IM99" s="14" t="str">
        <f t="shared" si="269"/>
        <v/>
      </c>
      <c r="IN99" s="14" t="str">
        <f t="shared" si="270"/>
        <v/>
      </c>
      <c r="IO99" s="14" t="str">
        <f t="shared" si="271"/>
        <v/>
      </c>
      <c r="IP99" s="14" t="str">
        <f t="shared" si="272"/>
        <v/>
      </c>
      <c r="IQ99" s="14" t="str">
        <f t="shared" si="273"/>
        <v/>
      </c>
      <c r="IR99" s="14" t="str">
        <f t="shared" si="274"/>
        <v/>
      </c>
      <c r="IS99" s="14" t="str">
        <f t="shared" si="275"/>
        <v/>
      </c>
      <c r="IT99" s="14" t="str">
        <f t="shared" si="276"/>
        <v/>
      </c>
      <c r="IU99" s="14" t="str">
        <f t="shared" si="277"/>
        <v/>
      </c>
      <c r="IV99" s="14" t="str">
        <f t="shared" si="278"/>
        <v/>
      </c>
      <c r="IW99" s="14" t="str">
        <f t="shared" si="279"/>
        <v/>
      </c>
      <c r="IX99" s="14" t="str">
        <f t="shared" si="280"/>
        <v/>
      </c>
      <c r="IY99" s="14" t="str">
        <f t="shared" si="281"/>
        <v/>
      </c>
      <c r="IZ99" s="14" t="str">
        <f t="shared" si="282"/>
        <v/>
      </c>
      <c r="JA99" s="14" t="str">
        <f t="shared" si="283"/>
        <v/>
      </c>
      <c r="JB99" s="14" t="str">
        <f t="shared" si="284"/>
        <v/>
      </c>
      <c r="JC99" s="14" t="str">
        <f t="shared" si="285"/>
        <v/>
      </c>
      <c r="JD99" s="14" t="str">
        <f t="shared" si="286"/>
        <v/>
      </c>
      <c r="JE99" s="14" t="str">
        <f t="shared" si="287"/>
        <v/>
      </c>
      <c r="JF99" s="14" t="str">
        <f t="shared" si="288"/>
        <v/>
      </c>
      <c r="JG99" s="14" t="str">
        <f t="shared" si="289"/>
        <v/>
      </c>
      <c r="JH99" s="14" t="str">
        <f t="shared" si="290"/>
        <v/>
      </c>
      <c r="JI99" s="14" t="str">
        <f t="shared" si="291"/>
        <v/>
      </c>
      <c r="JJ99" s="14" t="str">
        <f t="shared" si="292"/>
        <v/>
      </c>
      <c r="JK99" s="14" t="str">
        <f t="shared" si="293"/>
        <v/>
      </c>
      <c r="JL99" s="14" t="str">
        <f t="shared" si="294"/>
        <v/>
      </c>
      <c r="JM99" s="14" t="str">
        <f t="shared" si="295"/>
        <v/>
      </c>
      <c r="JN99" s="14" t="str">
        <f t="shared" si="296"/>
        <v/>
      </c>
      <c r="JO99" s="14" t="str">
        <f t="shared" si="297"/>
        <v/>
      </c>
      <c r="JP99" s="14" t="str">
        <f t="shared" si="298"/>
        <v/>
      </c>
      <c r="JQ99" s="14" t="str">
        <f t="shared" si="299"/>
        <v/>
      </c>
      <c r="JR99" s="14" t="str">
        <f t="shared" si="300"/>
        <v/>
      </c>
      <c r="JS99" s="14" t="str">
        <f t="shared" si="301"/>
        <v/>
      </c>
      <c r="JT99" s="14" t="str">
        <f t="shared" si="302"/>
        <v/>
      </c>
      <c r="JU99" s="14" t="str">
        <f t="shared" si="303"/>
        <v/>
      </c>
      <c r="JV99" s="14" t="str">
        <f t="shared" si="304"/>
        <v/>
      </c>
      <c r="JW99" s="14" t="str">
        <f t="shared" si="305"/>
        <v/>
      </c>
      <c r="JX99" s="14" t="str">
        <f t="shared" si="306"/>
        <v/>
      </c>
      <c r="JY99" s="14" t="str">
        <f t="shared" si="307"/>
        <v/>
      </c>
      <c r="JZ99" s="14" t="str">
        <f t="shared" si="308"/>
        <v/>
      </c>
      <c r="KA99" s="14" t="str">
        <f t="shared" si="309"/>
        <v/>
      </c>
      <c r="KB99" s="14" t="str">
        <f t="shared" si="310"/>
        <v/>
      </c>
      <c r="KC99" s="14" t="str">
        <f t="shared" si="311"/>
        <v/>
      </c>
      <c r="KD99" s="14" t="str">
        <f t="shared" si="312"/>
        <v/>
      </c>
      <c r="KE99" s="14" t="str">
        <f t="shared" si="313"/>
        <v/>
      </c>
      <c r="KF99" s="14" t="str">
        <f t="shared" si="314"/>
        <v/>
      </c>
      <c r="KG99" s="14" t="str">
        <f t="shared" si="315"/>
        <v/>
      </c>
      <c r="KH99" s="14" t="str">
        <f t="shared" si="316"/>
        <v/>
      </c>
      <c r="KI99" s="14" t="str">
        <f t="shared" si="317"/>
        <v/>
      </c>
      <c r="KJ99" s="14" t="str">
        <f t="shared" si="318"/>
        <v/>
      </c>
      <c r="KK99" s="14" t="str">
        <f t="shared" si="319"/>
        <v/>
      </c>
      <c r="KL99" s="14" t="str">
        <f t="shared" si="320"/>
        <v/>
      </c>
      <c r="KM99" s="14" t="str">
        <f t="shared" si="321"/>
        <v/>
      </c>
      <c r="KN99" s="14" t="str">
        <f t="shared" si="322"/>
        <v/>
      </c>
      <c r="KO99" s="14" t="str">
        <f t="shared" si="323"/>
        <v/>
      </c>
      <c r="KP99" s="14" t="str">
        <f t="shared" si="324"/>
        <v/>
      </c>
      <c r="KQ99" s="14" t="str">
        <f t="shared" si="325"/>
        <v/>
      </c>
      <c r="KR99" s="14" t="str">
        <f t="shared" si="326"/>
        <v/>
      </c>
      <c r="KS99" s="14" t="str">
        <f t="shared" si="327"/>
        <v/>
      </c>
      <c r="KT99" s="14" t="str">
        <f t="shared" si="328"/>
        <v/>
      </c>
      <c r="KU99" s="14" t="str">
        <f t="shared" si="329"/>
        <v/>
      </c>
      <c r="KV99" s="14" t="str">
        <f t="shared" si="330"/>
        <v/>
      </c>
      <c r="KW99" s="14" t="str">
        <f t="shared" si="331"/>
        <v/>
      </c>
      <c r="KX99" s="14" t="str">
        <f t="shared" si="332"/>
        <v/>
      </c>
      <c r="KY99" s="14" t="str">
        <f t="shared" si="333"/>
        <v/>
      </c>
      <c r="KZ99" s="14" t="str">
        <f t="shared" si="334"/>
        <v/>
      </c>
      <c r="LA99" s="14" t="str">
        <f t="shared" si="335"/>
        <v/>
      </c>
      <c r="LB99" s="14" t="str">
        <f t="shared" si="336"/>
        <v/>
      </c>
      <c r="LC99" s="14" t="str">
        <f t="shared" si="337"/>
        <v/>
      </c>
      <c r="LD99" s="14" t="str">
        <f t="shared" si="338"/>
        <v/>
      </c>
      <c r="LE99" s="14" t="str">
        <f t="shared" si="339"/>
        <v/>
      </c>
      <c r="LF99" s="14" t="str">
        <f t="shared" si="340"/>
        <v/>
      </c>
      <c r="LG99" s="14" t="str">
        <f t="shared" si="341"/>
        <v/>
      </c>
      <c r="LH99" s="14" t="str">
        <f t="shared" si="342"/>
        <v/>
      </c>
      <c r="LI99" s="14" t="str">
        <f t="shared" si="343"/>
        <v/>
      </c>
      <c r="LJ99" s="14" t="str">
        <f t="shared" si="344"/>
        <v/>
      </c>
      <c r="LK99" s="14" t="str">
        <f t="shared" si="345"/>
        <v/>
      </c>
      <c r="LL99" s="14" t="str">
        <f t="shared" si="346"/>
        <v/>
      </c>
      <c r="LM99" s="14" t="str">
        <f t="shared" si="347"/>
        <v/>
      </c>
      <c r="LN99" s="14" t="str">
        <f t="shared" si="348"/>
        <v/>
      </c>
      <c r="LO99" s="14" t="str">
        <f t="shared" si="349"/>
        <v/>
      </c>
      <c r="LP99" s="14" t="str">
        <f t="shared" si="350"/>
        <v/>
      </c>
      <c r="LQ99" s="14" t="str">
        <f t="shared" si="351"/>
        <v/>
      </c>
      <c r="LR99" s="14" t="str">
        <f t="shared" si="352"/>
        <v/>
      </c>
      <c r="LS99" s="14" t="str">
        <f t="shared" si="353"/>
        <v/>
      </c>
      <c r="LT99" s="14" t="str">
        <f t="shared" si="354"/>
        <v/>
      </c>
      <c r="LU99" s="14" t="str">
        <f t="shared" si="355"/>
        <v/>
      </c>
      <c r="LV99" s="14" t="str">
        <f t="shared" si="356"/>
        <v/>
      </c>
      <c r="LW99" s="14" t="str">
        <f t="shared" si="357"/>
        <v/>
      </c>
      <c r="LX99" s="14" t="str">
        <f t="shared" si="358"/>
        <v/>
      </c>
      <c r="LY99" s="14" t="str">
        <f t="shared" si="359"/>
        <v/>
      </c>
      <c r="LZ99" s="14" t="str">
        <f t="shared" si="360"/>
        <v/>
      </c>
      <c r="MA99" s="14" t="str">
        <f t="shared" si="361"/>
        <v/>
      </c>
      <c r="MB99" s="14" t="str">
        <f t="shared" si="362"/>
        <v/>
      </c>
      <c r="MC99" s="14" t="str">
        <f t="shared" si="363"/>
        <v/>
      </c>
      <c r="MD99" s="14" t="str">
        <f t="shared" si="364"/>
        <v/>
      </c>
      <c r="ME99" s="14" t="str">
        <f t="shared" si="365"/>
        <v/>
      </c>
      <c r="MF99" s="15"/>
      <c r="MJ99" s="17"/>
      <c r="MK99" s="17"/>
      <c r="ML99" s="52" t="str">
        <f t="shared" si="211"/>
        <v/>
      </c>
      <c r="MN99" s="18" t="s">
        <v>5</v>
      </c>
    </row>
    <row r="100" spans="1:352" s="16" customFormat="1" ht="25.5">
      <c r="A100" s="50">
        <v>91</v>
      </c>
      <c r="B100" s="51" t="str">
        <f t="shared" si="194"/>
        <v/>
      </c>
      <c r="C100" s="73"/>
      <c r="D100" s="76"/>
      <c r="E100" s="76"/>
      <c r="F100" s="76"/>
      <c r="G100" s="29"/>
      <c r="H100" s="28"/>
      <c r="I100" s="29"/>
      <c r="J100" s="29"/>
      <c r="K100" s="46"/>
      <c r="L100" s="29"/>
      <c r="M100" s="46"/>
      <c r="N100" s="46"/>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8"/>
      <c r="DP100" s="28"/>
      <c r="DQ100" s="28"/>
      <c r="DR100" s="28"/>
      <c r="DS100" s="28"/>
      <c r="DT100" s="28"/>
      <c r="DU100" s="28"/>
      <c r="DV100" s="28"/>
      <c r="DW100" s="28"/>
      <c r="DX100" s="28"/>
      <c r="DY100" s="28"/>
      <c r="DZ100" s="28"/>
      <c r="EA100" s="28"/>
      <c r="EB100" s="28"/>
      <c r="EC100" s="28"/>
      <c r="ED100" s="28"/>
      <c r="EE100" s="28"/>
      <c r="EF100" s="28"/>
      <c r="EG100" s="28"/>
      <c r="EH100" s="28"/>
      <c r="EI100" s="28"/>
      <c r="EJ100" s="28"/>
      <c r="EK100" s="28"/>
      <c r="EL100" s="28"/>
      <c r="EM100" s="28"/>
      <c r="EN100" s="28"/>
      <c r="EO100" s="28"/>
      <c r="EP100" s="28"/>
      <c r="EQ100" s="28"/>
      <c r="ER100" s="28"/>
      <c r="ES100" s="28"/>
      <c r="ET100" s="28"/>
      <c r="EU100" s="28"/>
      <c r="EV100" s="28"/>
      <c r="EW100" s="28"/>
      <c r="EX100" s="28"/>
      <c r="EY100" s="28"/>
      <c r="EZ100" s="28"/>
      <c r="FA100" s="28"/>
      <c r="FB100" s="28"/>
      <c r="FC100" s="28"/>
      <c r="FD100" s="28"/>
      <c r="FE100" s="28"/>
      <c r="FF100" s="28"/>
      <c r="FG100" s="28"/>
      <c r="FH100" s="28"/>
      <c r="FI100" s="28"/>
      <c r="FJ100" s="28"/>
      <c r="FK100" s="28"/>
      <c r="FL100" s="28"/>
      <c r="FM100" s="28"/>
      <c r="FN100" s="28"/>
      <c r="FO100" s="28"/>
      <c r="FP100" s="82"/>
      <c r="FQ100" s="80"/>
      <c r="FR100" s="14" t="str">
        <f t="shared" si="195"/>
        <v/>
      </c>
      <c r="FS100" s="14" t="str">
        <f t="shared" si="196"/>
        <v/>
      </c>
      <c r="FT100" s="14" t="str">
        <f t="shared" si="197"/>
        <v/>
      </c>
      <c r="FU100" s="14" t="str">
        <f t="shared" si="198"/>
        <v/>
      </c>
      <c r="FV100" s="14" t="str">
        <f t="shared" si="199"/>
        <v/>
      </c>
      <c r="FW100" s="14" t="str">
        <f t="shared" si="200"/>
        <v/>
      </c>
      <c r="FX100" s="14" t="str">
        <f t="shared" si="212"/>
        <v/>
      </c>
      <c r="FY100" s="14" t="str">
        <f t="shared" si="201"/>
        <v/>
      </c>
      <c r="FZ100" s="14" t="str">
        <f t="shared" si="202"/>
        <v/>
      </c>
      <c r="GA100" s="14" t="str">
        <f t="shared" si="203"/>
        <v/>
      </c>
      <c r="GB100" s="14" t="str">
        <f t="shared" si="204"/>
        <v/>
      </c>
      <c r="GC100" s="14" t="str">
        <f t="shared" si="205"/>
        <v/>
      </c>
      <c r="GD100" s="14" t="str">
        <f t="shared" si="213"/>
        <v/>
      </c>
      <c r="GE100" s="14" t="str">
        <f t="shared" si="214"/>
        <v/>
      </c>
      <c r="GF100" s="14" t="str">
        <f t="shared" si="206"/>
        <v/>
      </c>
      <c r="GG100" s="14" t="str">
        <f t="shared" si="207"/>
        <v/>
      </c>
      <c r="GH100" s="14" t="str">
        <f t="shared" si="208"/>
        <v/>
      </c>
      <c r="GI100" s="14" t="str">
        <f t="shared" si="209"/>
        <v/>
      </c>
      <c r="GJ100" s="14" t="str">
        <f t="shared" si="210"/>
        <v/>
      </c>
      <c r="GK100" s="14" t="str">
        <f t="shared" si="215"/>
        <v/>
      </c>
      <c r="GL100" s="14" t="str">
        <f t="shared" si="216"/>
        <v/>
      </c>
      <c r="GM100" s="14" t="str">
        <f t="shared" si="217"/>
        <v/>
      </c>
      <c r="GN100" s="14" t="str">
        <f t="shared" si="218"/>
        <v/>
      </c>
      <c r="GO100" s="14" t="str">
        <f t="shared" si="219"/>
        <v/>
      </c>
      <c r="GP100" s="14" t="str">
        <f t="shared" si="220"/>
        <v/>
      </c>
      <c r="GQ100" s="14" t="str">
        <f t="shared" si="221"/>
        <v/>
      </c>
      <c r="GR100" s="14" t="str">
        <f t="shared" si="222"/>
        <v/>
      </c>
      <c r="GS100" s="14" t="str">
        <f t="shared" si="223"/>
        <v/>
      </c>
      <c r="GT100" s="14" t="str">
        <f t="shared" si="224"/>
        <v/>
      </c>
      <c r="GU100" s="14" t="str">
        <f t="shared" si="225"/>
        <v/>
      </c>
      <c r="GV100" s="14" t="str">
        <f t="shared" si="226"/>
        <v/>
      </c>
      <c r="GW100" s="14" t="str">
        <f t="shared" si="227"/>
        <v/>
      </c>
      <c r="GX100" s="14" t="str">
        <f t="shared" si="228"/>
        <v/>
      </c>
      <c r="GY100" s="14" t="str">
        <f t="shared" si="229"/>
        <v/>
      </c>
      <c r="GZ100" s="14" t="str">
        <f t="shared" si="230"/>
        <v/>
      </c>
      <c r="HA100" s="14" t="str">
        <f t="shared" si="231"/>
        <v/>
      </c>
      <c r="HB100" s="14" t="str">
        <f t="shared" si="232"/>
        <v/>
      </c>
      <c r="HC100" s="14" t="str">
        <f t="shared" si="233"/>
        <v/>
      </c>
      <c r="HD100" s="14" t="str">
        <f t="shared" si="234"/>
        <v/>
      </c>
      <c r="HE100" s="14" t="str">
        <f t="shared" si="235"/>
        <v/>
      </c>
      <c r="HF100" s="14" t="str">
        <f t="shared" si="236"/>
        <v/>
      </c>
      <c r="HG100" s="14" t="str">
        <f t="shared" si="237"/>
        <v/>
      </c>
      <c r="HH100" s="14" t="str">
        <f t="shared" si="238"/>
        <v/>
      </c>
      <c r="HI100" s="14" t="str">
        <f t="shared" si="239"/>
        <v/>
      </c>
      <c r="HJ100" s="14" t="str">
        <f t="shared" si="240"/>
        <v/>
      </c>
      <c r="HK100" s="14" t="str">
        <f t="shared" si="241"/>
        <v/>
      </c>
      <c r="HL100" s="14" t="str">
        <f t="shared" si="242"/>
        <v/>
      </c>
      <c r="HM100" s="14" t="str">
        <f t="shared" si="243"/>
        <v/>
      </c>
      <c r="HN100" s="14" t="str">
        <f t="shared" si="244"/>
        <v/>
      </c>
      <c r="HO100" s="14" t="str">
        <f t="shared" si="245"/>
        <v/>
      </c>
      <c r="HP100" s="14" t="str">
        <f t="shared" si="246"/>
        <v/>
      </c>
      <c r="HQ100" s="14" t="str">
        <f t="shared" si="247"/>
        <v/>
      </c>
      <c r="HR100" s="14" t="str">
        <f t="shared" si="248"/>
        <v/>
      </c>
      <c r="HS100" s="14" t="str">
        <f t="shared" si="249"/>
        <v/>
      </c>
      <c r="HT100" s="14" t="str">
        <f t="shared" si="250"/>
        <v/>
      </c>
      <c r="HU100" s="14" t="str">
        <f t="shared" si="251"/>
        <v/>
      </c>
      <c r="HV100" s="14" t="str">
        <f t="shared" si="252"/>
        <v/>
      </c>
      <c r="HW100" s="14" t="str">
        <f t="shared" si="253"/>
        <v/>
      </c>
      <c r="HX100" s="14" t="str">
        <f t="shared" si="254"/>
        <v/>
      </c>
      <c r="HY100" s="14" t="str">
        <f t="shared" si="255"/>
        <v/>
      </c>
      <c r="HZ100" s="14" t="str">
        <f t="shared" si="256"/>
        <v/>
      </c>
      <c r="IA100" s="14" t="str">
        <f t="shared" si="257"/>
        <v/>
      </c>
      <c r="IB100" s="14" t="str">
        <f t="shared" si="258"/>
        <v/>
      </c>
      <c r="IC100" s="14" t="str">
        <f t="shared" si="259"/>
        <v/>
      </c>
      <c r="ID100" s="14" t="str">
        <f t="shared" si="260"/>
        <v/>
      </c>
      <c r="IE100" s="14" t="str">
        <f t="shared" si="261"/>
        <v/>
      </c>
      <c r="IF100" s="14" t="str">
        <f t="shared" si="262"/>
        <v/>
      </c>
      <c r="IG100" s="14" t="str">
        <f t="shared" si="263"/>
        <v/>
      </c>
      <c r="IH100" s="14" t="str">
        <f t="shared" si="264"/>
        <v/>
      </c>
      <c r="II100" s="14" t="str">
        <f t="shared" si="265"/>
        <v/>
      </c>
      <c r="IJ100" s="14" t="str">
        <f t="shared" si="266"/>
        <v/>
      </c>
      <c r="IK100" s="14" t="str">
        <f t="shared" si="267"/>
        <v/>
      </c>
      <c r="IL100" s="14" t="str">
        <f t="shared" si="268"/>
        <v/>
      </c>
      <c r="IM100" s="14" t="str">
        <f t="shared" si="269"/>
        <v/>
      </c>
      <c r="IN100" s="14" t="str">
        <f t="shared" si="270"/>
        <v/>
      </c>
      <c r="IO100" s="14" t="str">
        <f t="shared" si="271"/>
        <v/>
      </c>
      <c r="IP100" s="14" t="str">
        <f t="shared" si="272"/>
        <v/>
      </c>
      <c r="IQ100" s="14" t="str">
        <f t="shared" si="273"/>
        <v/>
      </c>
      <c r="IR100" s="14" t="str">
        <f t="shared" si="274"/>
        <v/>
      </c>
      <c r="IS100" s="14" t="str">
        <f t="shared" si="275"/>
        <v/>
      </c>
      <c r="IT100" s="14" t="str">
        <f t="shared" si="276"/>
        <v/>
      </c>
      <c r="IU100" s="14" t="str">
        <f t="shared" si="277"/>
        <v/>
      </c>
      <c r="IV100" s="14" t="str">
        <f t="shared" si="278"/>
        <v/>
      </c>
      <c r="IW100" s="14" t="str">
        <f t="shared" si="279"/>
        <v/>
      </c>
      <c r="IX100" s="14" t="str">
        <f t="shared" si="280"/>
        <v/>
      </c>
      <c r="IY100" s="14" t="str">
        <f t="shared" si="281"/>
        <v/>
      </c>
      <c r="IZ100" s="14" t="str">
        <f t="shared" si="282"/>
        <v/>
      </c>
      <c r="JA100" s="14" t="str">
        <f t="shared" si="283"/>
        <v/>
      </c>
      <c r="JB100" s="14" t="str">
        <f t="shared" si="284"/>
        <v/>
      </c>
      <c r="JC100" s="14" t="str">
        <f t="shared" si="285"/>
        <v/>
      </c>
      <c r="JD100" s="14" t="str">
        <f t="shared" si="286"/>
        <v/>
      </c>
      <c r="JE100" s="14" t="str">
        <f t="shared" si="287"/>
        <v/>
      </c>
      <c r="JF100" s="14" t="str">
        <f t="shared" si="288"/>
        <v/>
      </c>
      <c r="JG100" s="14" t="str">
        <f t="shared" si="289"/>
        <v/>
      </c>
      <c r="JH100" s="14" t="str">
        <f t="shared" si="290"/>
        <v/>
      </c>
      <c r="JI100" s="14" t="str">
        <f t="shared" si="291"/>
        <v/>
      </c>
      <c r="JJ100" s="14" t="str">
        <f t="shared" si="292"/>
        <v/>
      </c>
      <c r="JK100" s="14" t="str">
        <f t="shared" si="293"/>
        <v/>
      </c>
      <c r="JL100" s="14" t="str">
        <f t="shared" si="294"/>
        <v/>
      </c>
      <c r="JM100" s="14" t="str">
        <f t="shared" si="295"/>
        <v/>
      </c>
      <c r="JN100" s="14" t="str">
        <f t="shared" si="296"/>
        <v/>
      </c>
      <c r="JO100" s="14" t="str">
        <f t="shared" si="297"/>
        <v/>
      </c>
      <c r="JP100" s="14" t="str">
        <f t="shared" si="298"/>
        <v/>
      </c>
      <c r="JQ100" s="14" t="str">
        <f t="shared" si="299"/>
        <v/>
      </c>
      <c r="JR100" s="14" t="str">
        <f t="shared" si="300"/>
        <v/>
      </c>
      <c r="JS100" s="14" t="str">
        <f t="shared" si="301"/>
        <v/>
      </c>
      <c r="JT100" s="14" t="str">
        <f t="shared" si="302"/>
        <v/>
      </c>
      <c r="JU100" s="14" t="str">
        <f t="shared" si="303"/>
        <v/>
      </c>
      <c r="JV100" s="14" t="str">
        <f t="shared" si="304"/>
        <v/>
      </c>
      <c r="JW100" s="14" t="str">
        <f t="shared" si="305"/>
        <v/>
      </c>
      <c r="JX100" s="14" t="str">
        <f t="shared" si="306"/>
        <v/>
      </c>
      <c r="JY100" s="14" t="str">
        <f t="shared" si="307"/>
        <v/>
      </c>
      <c r="JZ100" s="14" t="str">
        <f t="shared" si="308"/>
        <v/>
      </c>
      <c r="KA100" s="14" t="str">
        <f t="shared" si="309"/>
        <v/>
      </c>
      <c r="KB100" s="14" t="str">
        <f t="shared" si="310"/>
        <v/>
      </c>
      <c r="KC100" s="14" t="str">
        <f t="shared" si="311"/>
        <v/>
      </c>
      <c r="KD100" s="14" t="str">
        <f t="shared" si="312"/>
        <v/>
      </c>
      <c r="KE100" s="14" t="str">
        <f t="shared" si="313"/>
        <v/>
      </c>
      <c r="KF100" s="14" t="str">
        <f t="shared" si="314"/>
        <v/>
      </c>
      <c r="KG100" s="14" t="str">
        <f t="shared" si="315"/>
        <v/>
      </c>
      <c r="KH100" s="14" t="str">
        <f t="shared" si="316"/>
        <v/>
      </c>
      <c r="KI100" s="14" t="str">
        <f t="shared" si="317"/>
        <v/>
      </c>
      <c r="KJ100" s="14" t="str">
        <f t="shared" si="318"/>
        <v/>
      </c>
      <c r="KK100" s="14" t="str">
        <f t="shared" si="319"/>
        <v/>
      </c>
      <c r="KL100" s="14" t="str">
        <f t="shared" si="320"/>
        <v/>
      </c>
      <c r="KM100" s="14" t="str">
        <f t="shared" si="321"/>
        <v/>
      </c>
      <c r="KN100" s="14" t="str">
        <f t="shared" si="322"/>
        <v/>
      </c>
      <c r="KO100" s="14" t="str">
        <f t="shared" si="323"/>
        <v/>
      </c>
      <c r="KP100" s="14" t="str">
        <f t="shared" si="324"/>
        <v/>
      </c>
      <c r="KQ100" s="14" t="str">
        <f t="shared" si="325"/>
        <v/>
      </c>
      <c r="KR100" s="14" t="str">
        <f t="shared" si="326"/>
        <v/>
      </c>
      <c r="KS100" s="14" t="str">
        <f t="shared" si="327"/>
        <v/>
      </c>
      <c r="KT100" s="14" t="str">
        <f t="shared" si="328"/>
        <v/>
      </c>
      <c r="KU100" s="14" t="str">
        <f t="shared" si="329"/>
        <v/>
      </c>
      <c r="KV100" s="14" t="str">
        <f t="shared" si="330"/>
        <v/>
      </c>
      <c r="KW100" s="14" t="str">
        <f t="shared" si="331"/>
        <v/>
      </c>
      <c r="KX100" s="14" t="str">
        <f t="shared" si="332"/>
        <v/>
      </c>
      <c r="KY100" s="14" t="str">
        <f t="shared" si="333"/>
        <v/>
      </c>
      <c r="KZ100" s="14" t="str">
        <f t="shared" si="334"/>
        <v/>
      </c>
      <c r="LA100" s="14" t="str">
        <f t="shared" si="335"/>
        <v/>
      </c>
      <c r="LB100" s="14" t="str">
        <f t="shared" si="336"/>
        <v/>
      </c>
      <c r="LC100" s="14" t="str">
        <f t="shared" si="337"/>
        <v/>
      </c>
      <c r="LD100" s="14" t="str">
        <f t="shared" si="338"/>
        <v/>
      </c>
      <c r="LE100" s="14" t="str">
        <f t="shared" si="339"/>
        <v/>
      </c>
      <c r="LF100" s="14" t="str">
        <f t="shared" si="340"/>
        <v/>
      </c>
      <c r="LG100" s="14" t="str">
        <f t="shared" si="341"/>
        <v/>
      </c>
      <c r="LH100" s="14" t="str">
        <f t="shared" si="342"/>
        <v/>
      </c>
      <c r="LI100" s="14" t="str">
        <f t="shared" si="343"/>
        <v/>
      </c>
      <c r="LJ100" s="14" t="str">
        <f t="shared" si="344"/>
        <v/>
      </c>
      <c r="LK100" s="14" t="str">
        <f t="shared" si="345"/>
        <v/>
      </c>
      <c r="LL100" s="14" t="str">
        <f t="shared" si="346"/>
        <v/>
      </c>
      <c r="LM100" s="14" t="str">
        <f t="shared" si="347"/>
        <v/>
      </c>
      <c r="LN100" s="14" t="str">
        <f t="shared" si="348"/>
        <v/>
      </c>
      <c r="LO100" s="14" t="str">
        <f t="shared" si="349"/>
        <v/>
      </c>
      <c r="LP100" s="14" t="str">
        <f t="shared" si="350"/>
        <v/>
      </c>
      <c r="LQ100" s="14" t="str">
        <f t="shared" si="351"/>
        <v/>
      </c>
      <c r="LR100" s="14" t="str">
        <f t="shared" si="352"/>
        <v/>
      </c>
      <c r="LS100" s="14" t="str">
        <f t="shared" si="353"/>
        <v/>
      </c>
      <c r="LT100" s="14" t="str">
        <f t="shared" si="354"/>
        <v/>
      </c>
      <c r="LU100" s="14" t="str">
        <f t="shared" si="355"/>
        <v/>
      </c>
      <c r="LV100" s="14" t="str">
        <f t="shared" si="356"/>
        <v/>
      </c>
      <c r="LW100" s="14" t="str">
        <f t="shared" si="357"/>
        <v/>
      </c>
      <c r="LX100" s="14" t="str">
        <f t="shared" si="358"/>
        <v/>
      </c>
      <c r="LY100" s="14" t="str">
        <f t="shared" si="359"/>
        <v/>
      </c>
      <c r="LZ100" s="14" t="str">
        <f t="shared" si="360"/>
        <v/>
      </c>
      <c r="MA100" s="14" t="str">
        <f t="shared" si="361"/>
        <v/>
      </c>
      <c r="MB100" s="14" t="str">
        <f t="shared" si="362"/>
        <v/>
      </c>
      <c r="MC100" s="14" t="str">
        <f t="shared" si="363"/>
        <v/>
      </c>
      <c r="MD100" s="14" t="str">
        <f t="shared" si="364"/>
        <v/>
      </c>
      <c r="ME100" s="14" t="str">
        <f t="shared" si="365"/>
        <v/>
      </c>
      <c r="MF100" s="15"/>
      <c r="MJ100" s="17"/>
      <c r="MK100" s="17"/>
      <c r="ML100" s="52" t="str">
        <f t="shared" si="211"/>
        <v/>
      </c>
      <c r="MN100" s="18" t="s">
        <v>5</v>
      </c>
    </row>
    <row r="101" spans="1:352" s="16" customFormat="1" ht="25.5">
      <c r="A101" s="50">
        <v>92</v>
      </c>
      <c r="B101" s="51" t="str">
        <f t="shared" si="194"/>
        <v/>
      </c>
      <c r="C101" s="73"/>
      <c r="D101" s="76"/>
      <c r="E101" s="76"/>
      <c r="F101" s="76"/>
      <c r="G101" s="29"/>
      <c r="H101" s="28"/>
      <c r="I101" s="29"/>
      <c r="J101" s="29"/>
      <c r="K101" s="46"/>
      <c r="L101" s="29"/>
      <c r="M101" s="46"/>
      <c r="N101" s="46"/>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28"/>
      <c r="DY101" s="28"/>
      <c r="DZ101" s="28"/>
      <c r="EA101" s="28"/>
      <c r="EB101" s="28"/>
      <c r="EC101" s="28"/>
      <c r="ED101" s="28"/>
      <c r="EE101" s="28"/>
      <c r="EF101" s="28"/>
      <c r="EG101" s="28"/>
      <c r="EH101" s="28"/>
      <c r="EI101" s="28"/>
      <c r="EJ101" s="28"/>
      <c r="EK101" s="28"/>
      <c r="EL101" s="28"/>
      <c r="EM101" s="28"/>
      <c r="EN101" s="28"/>
      <c r="EO101" s="28"/>
      <c r="EP101" s="28"/>
      <c r="EQ101" s="28"/>
      <c r="ER101" s="28"/>
      <c r="ES101" s="28"/>
      <c r="ET101" s="28"/>
      <c r="EU101" s="28"/>
      <c r="EV101" s="28"/>
      <c r="EW101" s="28"/>
      <c r="EX101" s="28"/>
      <c r="EY101" s="28"/>
      <c r="EZ101" s="28"/>
      <c r="FA101" s="28"/>
      <c r="FB101" s="28"/>
      <c r="FC101" s="28"/>
      <c r="FD101" s="28"/>
      <c r="FE101" s="28"/>
      <c r="FF101" s="28"/>
      <c r="FG101" s="28"/>
      <c r="FH101" s="28"/>
      <c r="FI101" s="28"/>
      <c r="FJ101" s="28"/>
      <c r="FK101" s="28"/>
      <c r="FL101" s="28"/>
      <c r="FM101" s="28"/>
      <c r="FN101" s="28"/>
      <c r="FO101" s="28"/>
      <c r="FP101" s="82"/>
      <c r="FQ101" s="80"/>
      <c r="FR101" s="14" t="str">
        <f t="shared" si="195"/>
        <v/>
      </c>
      <c r="FS101" s="14" t="str">
        <f t="shared" si="196"/>
        <v/>
      </c>
      <c r="FT101" s="14" t="str">
        <f t="shared" si="197"/>
        <v/>
      </c>
      <c r="FU101" s="14" t="str">
        <f t="shared" si="198"/>
        <v/>
      </c>
      <c r="FV101" s="14" t="str">
        <f t="shared" si="199"/>
        <v/>
      </c>
      <c r="FW101" s="14" t="str">
        <f t="shared" si="200"/>
        <v/>
      </c>
      <c r="FX101" s="14" t="str">
        <f t="shared" si="212"/>
        <v/>
      </c>
      <c r="FY101" s="14" t="str">
        <f t="shared" si="201"/>
        <v/>
      </c>
      <c r="FZ101" s="14" t="str">
        <f t="shared" si="202"/>
        <v/>
      </c>
      <c r="GA101" s="14" t="str">
        <f t="shared" si="203"/>
        <v/>
      </c>
      <c r="GB101" s="14" t="str">
        <f t="shared" si="204"/>
        <v/>
      </c>
      <c r="GC101" s="14" t="str">
        <f t="shared" si="205"/>
        <v/>
      </c>
      <c r="GD101" s="14" t="str">
        <f t="shared" si="213"/>
        <v/>
      </c>
      <c r="GE101" s="14" t="str">
        <f t="shared" si="214"/>
        <v/>
      </c>
      <c r="GF101" s="14" t="str">
        <f t="shared" si="206"/>
        <v/>
      </c>
      <c r="GG101" s="14" t="str">
        <f t="shared" si="207"/>
        <v/>
      </c>
      <c r="GH101" s="14" t="str">
        <f t="shared" si="208"/>
        <v/>
      </c>
      <c r="GI101" s="14" t="str">
        <f t="shared" si="209"/>
        <v/>
      </c>
      <c r="GJ101" s="14" t="str">
        <f t="shared" si="210"/>
        <v/>
      </c>
      <c r="GK101" s="14" t="str">
        <f t="shared" si="215"/>
        <v/>
      </c>
      <c r="GL101" s="14" t="str">
        <f t="shared" si="216"/>
        <v/>
      </c>
      <c r="GM101" s="14" t="str">
        <f t="shared" si="217"/>
        <v/>
      </c>
      <c r="GN101" s="14" t="str">
        <f t="shared" si="218"/>
        <v/>
      </c>
      <c r="GO101" s="14" t="str">
        <f t="shared" si="219"/>
        <v/>
      </c>
      <c r="GP101" s="14" t="str">
        <f t="shared" si="220"/>
        <v/>
      </c>
      <c r="GQ101" s="14" t="str">
        <f t="shared" si="221"/>
        <v/>
      </c>
      <c r="GR101" s="14" t="str">
        <f t="shared" si="222"/>
        <v/>
      </c>
      <c r="GS101" s="14" t="str">
        <f t="shared" si="223"/>
        <v/>
      </c>
      <c r="GT101" s="14" t="str">
        <f t="shared" si="224"/>
        <v/>
      </c>
      <c r="GU101" s="14" t="str">
        <f t="shared" si="225"/>
        <v/>
      </c>
      <c r="GV101" s="14" t="str">
        <f t="shared" si="226"/>
        <v/>
      </c>
      <c r="GW101" s="14" t="str">
        <f t="shared" si="227"/>
        <v/>
      </c>
      <c r="GX101" s="14" t="str">
        <f t="shared" si="228"/>
        <v/>
      </c>
      <c r="GY101" s="14" t="str">
        <f t="shared" si="229"/>
        <v/>
      </c>
      <c r="GZ101" s="14" t="str">
        <f t="shared" si="230"/>
        <v/>
      </c>
      <c r="HA101" s="14" t="str">
        <f t="shared" si="231"/>
        <v/>
      </c>
      <c r="HB101" s="14" t="str">
        <f t="shared" si="232"/>
        <v/>
      </c>
      <c r="HC101" s="14" t="str">
        <f t="shared" si="233"/>
        <v/>
      </c>
      <c r="HD101" s="14" t="str">
        <f t="shared" si="234"/>
        <v/>
      </c>
      <c r="HE101" s="14" t="str">
        <f t="shared" si="235"/>
        <v/>
      </c>
      <c r="HF101" s="14" t="str">
        <f t="shared" si="236"/>
        <v/>
      </c>
      <c r="HG101" s="14" t="str">
        <f t="shared" si="237"/>
        <v/>
      </c>
      <c r="HH101" s="14" t="str">
        <f t="shared" si="238"/>
        <v/>
      </c>
      <c r="HI101" s="14" t="str">
        <f t="shared" si="239"/>
        <v/>
      </c>
      <c r="HJ101" s="14" t="str">
        <f t="shared" si="240"/>
        <v/>
      </c>
      <c r="HK101" s="14" t="str">
        <f t="shared" si="241"/>
        <v/>
      </c>
      <c r="HL101" s="14" t="str">
        <f t="shared" si="242"/>
        <v/>
      </c>
      <c r="HM101" s="14" t="str">
        <f t="shared" si="243"/>
        <v/>
      </c>
      <c r="HN101" s="14" t="str">
        <f t="shared" si="244"/>
        <v/>
      </c>
      <c r="HO101" s="14" t="str">
        <f t="shared" si="245"/>
        <v/>
      </c>
      <c r="HP101" s="14" t="str">
        <f t="shared" si="246"/>
        <v/>
      </c>
      <c r="HQ101" s="14" t="str">
        <f t="shared" si="247"/>
        <v/>
      </c>
      <c r="HR101" s="14" t="str">
        <f t="shared" si="248"/>
        <v/>
      </c>
      <c r="HS101" s="14" t="str">
        <f t="shared" si="249"/>
        <v/>
      </c>
      <c r="HT101" s="14" t="str">
        <f t="shared" si="250"/>
        <v/>
      </c>
      <c r="HU101" s="14" t="str">
        <f t="shared" si="251"/>
        <v/>
      </c>
      <c r="HV101" s="14" t="str">
        <f t="shared" si="252"/>
        <v/>
      </c>
      <c r="HW101" s="14" t="str">
        <f t="shared" si="253"/>
        <v/>
      </c>
      <c r="HX101" s="14" t="str">
        <f t="shared" si="254"/>
        <v/>
      </c>
      <c r="HY101" s="14" t="str">
        <f t="shared" si="255"/>
        <v/>
      </c>
      <c r="HZ101" s="14" t="str">
        <f t="shared" si="256"/>
        <v/>
      </c>
      <c r="IA101" s="14" t="str">
        <f t="shared" si="257"/>
        <v/>
      </c>
      <c r="IB101" s="14" t="str">
        <f t="shared" si="258"/>
        <v/>
      </c>
      <c r="IC101" s="14" t="str">
        <f t="shared" si="259"/>
        <v/>
      </c>
      <c r="ID101" s="14" t="str">
        <f t="shared" si="260"/>
        <v/>
      </c>
      <c r="IE101" s="14" t="str">
        <f t="shared" si="261"/>
        <v/>
      </c>
      <c r="IF101" s="14" t="str">
        <f t="shared" si="262"/>
        <v/>
      </c>
      <c r="IG101" s="14" t="str">
        <f t="shared" si="263"/>
        <v/>
      </c>
      <c r="IH101" s="14" t="str">
        <f t="shared" si="264"/>
        <v/>
      </c>
      <c r="II101" s="14" t="str">
        <f t="shared" si="265"/>
        <v/>
      </c>
      <c r="IJ101" s="14" t="str">
        <f t="shared" si="266"/>
        <v/>
      </c>
      <c r="IK101" s="14" t="str">
        <f t="shared" si="267"/>
        <v/>
      </c>
      <c r="IL101" s="14" t="str">
        <f t="shared" si="268"/>
        <v/>
      </c>
      <c r="IM101" s="14" t="str">
        <f t="shared" si="269"/>
        <v/>
      </c>
      <c r="IN101" s="14" t="str">
        <f t="shared" si="270"/>
        <v/>
      </c>
      <c r="IO101" s="14" t="str">
        <f t="shared" si="271"/>
        <v/>
      </c>
      <c r="IP101" s="14" t="str">
        <f t="shared" si="272"/>
        <v/>
      </c>
      <c r="IQ101" s="14" t="str">
        <f t="shared" si="273"/>
        <v/>
      </c>
      <c r="IR101" s="14" t="str">
        <f t="shared" si="274"/>
        <v/>
      </c>
      <c r="IS101" s="14" t="str">
        <f t="shared" si="275"/>
        <v/>
      </c>
      <c r="IT101" s="14" t="str">
        <f t="shared" si="276"/>
        <v/>
      </c>
      <c r="IU101" s="14" t="str">
        <f t="shared" si="277"/>
        <v/>
      </c>
      <c r="IV101" s="14" t="str">
        <f t="shared" si="278"/>
        <v/>
      </c>
      <c r="IW101" s="14" t="str">
        <f t="shared" si="279"/>
        <v/>
      </c>
      <c r="IX101" s="14" t="str">
        <f t="shared" si="280"/>
        <v/>
      </c>
      <c r="IY101" s="14" t="str">
        <f t="shared" si="281"/>
        <v/>
      </c>
      <c r="IZ101" s="14" t="str">
        <f t="shared" si="282"/>
        <v/>
      </c>
      <c r="JA101" s="14" t="str">
        <f t="shared" si="283"/>
        <v/>
      </c>
      <c r="JB101" s="14" t="str">
        <f t="shared" si="284"/>
        <v/>
      </c>
      <c r="JC101" s="14" t="str">
        <f t="shared" si="285"/>
        <v/>
      </c>
      <c r="JD101" s="14" t="str">
        <f t="shared" si="286"/>
        <v/>
      </c>
      <c r="JE101" s="14" t="str">
        <f t="shared" si="287"/>
        <v/>
      </c>
      <c r="JF101" s="14" t="str">
        <f t="shared" si="288"/>
        <v/>
      </c>
      <c r="JG101" s="14" t="str">
        <f t="shared" si="289"/>
        <v/>
      </c>
      <c r="JH101" s="14" t="str">
        <f t="shared" si="290"/>
        <v/>
      </c>
      <c r="JI101" s="14" t="str">
        <f t="shared" si="291"/>
        <v/>
      </c>
      <c r="JJ101" s="14" t="str">
        <f t="shared" si="292"/>
        <v/>
      </c>
      <c r="JK101" s="14" t="str">
        <f t="shared" si="293"/>
        <v/>
      </c>
      <c r="JL101" s="14" t="str">
        <f t="shared" si="294"/>
        <v/>
      </c>
      <c r="JM101" s="14" t="str">
        <f t="shared" si="295"/>
        <v/>
      </c>
      <c r="JN101" s="14" t="str">
        <f t="shared" si="296"/>
        <v/>
      </c>
      <c r="JO101" s="14" t="str">
        <f t="shared" si="297"/>
        <v/>
      </c>
      <c r="JP101" s="14" t="str">
        <f t="shared" si="298"/>
        <v/>
      </c>
      <c r="JQ101" s="14" t="str">
        <f t="shared" si="299"/>
        <v/>
      </c>
      <c r="JR101" s="14" t="str">
        <f t="shared" si="300"/>
        <v/>
      </c>
      <c r="JS101" s="14" t="str">
        <f t="shared" si="301"/>
        <v/>
      </c>
      <c r="JT101" s="14" t="str">
        <f t="shared" si="302"/>
        <v/>
      </c>
      <c r="JU101" s="14" t="str">
        <f t="shared" si="303"/>
        <v/>
      </c>
      <c r="JV101" s="14" t="str">
        <f t="shared" si="304"/>
        <v/>
      </c>
      <c r="JW101" s="14" t="str">
        <f t="shared" si="305"/>
        <v/>
      </c>
      <c r="JX101" s="14" t="str">
        <f t="shared" si="306"/>
        <v/>
      </c>
      <c r="JY101" s="14" t="str">
        <f t="shared" si="307"/>
        <v/>
      </c>
      <c r="JZ101" s="14" t="str">
        <f t="shared" si="308"/>
        <v/>
      </c>
      <c r="KA101" s="14" t="str">
        <f t="shared" si="309"/>
        <v/>
      </c>
      <c r="KB101" s="14" t="str">
        <f t="shared" si="310"/>
        <v/>
      </c>
      <c r="KC101" s="14" t="str">
        <f t="shared" si="311"/>
        <v/>
      </c>
      <c r="KD101" s="14" t="str">
        <f t="shared" si="312"/>
        <v/>
      </c>
      <c r="KE101" s="14" t="str">
        <f t="shared" si="313"/>
        <v/>
      </c>
      <c r="KF101" s="14" t="str">
        <f t="shared" si="314"/>
        <v/>
      </c>
      <c r="KG101" s="14" t="str">
        <f t="shared" si="315"/>
        <v/>
      </c>
      <c r="KH101" s="14" t="str">
        <f t="shared" si="316"/>
        <v/>
      </c>
      <c r="KI101" s="14" t="str">
        <f t="shared" si="317"/>
        <v/>
      </c>
      <c r="KJ101" s="14" t="str">
        <f t="shared" si="318"/>
        <v/>
      </c>
      <c r="KK101" s="14" t="str">
        <f t="shared" si="319"/>
        <v/>
      </c>
      <c r="KL101" s="14" t="str">
        <f t="shared" si="320"/>
        <v/>
      </c>
      <c r="KM101" s="14" t="str">
        <f t="shared" si="321"/>
        <v/>
      </c>
      <c r="KN101" s="14" t="str">
        <f t="shared" si="322"/>
        <v/>
      </c>
      <c r="KO101" s="14" t="str">
        <f t="shared" si="323"/>
        <v/>
      </c>
      <c r="KP101" s="14" t="str">
        <f t="shared" si="324"/>
        <v/>
      </c>
      <c r="KQ101" s="14" t="str">
        <f t="shared" si="325"/>
        <v/>
      </c>
      <c r="KR101" s="14" t="str">
        <f t="shared" si="326"/>
        <v/>
      </c>
      <c r="KS101" s="14" t="str">
        <f t="shared" si="327"/>
        <v/>
      </c>
      <c r="KT101" s="14" t="str">
        <f t="shared" si="328"/>
        <v/>
      </c>
      <c r="KU101" s="14" t="str">
        <f t="shared" si="329"/>
        <v/>
      </c>
      <c r="KV101" s="14" t="str">
        <f t="shared" si="330"/>
        <v/>
      </c>
      <c r="KW101" s="14" t="str">
        <f t="shared" si="331"/>
        <v/>
      </c>
      <c r="KX101" s="14" t="str">
        <f t="shared" si="332"/>
        <v/>
      </c>
      <c r="KY101" s="14" t="str">
        <f t="shared" si="333"/>
        <v/>
      </c>
      <c r="KZ101" s="14" t="str">
        <f t="shared" si="334"/>
        <v/>
      </c>
      <c r="LA101" s="14" t="str">
        <f t="shared" si="335"/>
        <v/>
      </c>
      <c r="LB101" s="14" t="str">
        <f t="shared" si="336"/>
        <v/>
      </c>
      <c r="LC101" s="14" t="str">
        <f t="shared" si="337"/>
        <v/>
      </c>
      <c r="LD101" s="14" t="str">
        <f t="shared" si="338"/>
        <v/>
      </c>
      <c r="LE101" s="14" t="str">
        <f t="shared" si="339"/>
        <v/>
      </c>
      <c r="LF101" s="14" t="str">
        <f t="shared" si="340"/>
        <v/>
      </c>
      <c r="LG101" s="14" t="str">
        <f t="shared" si="341"/>
        <v/>
      </c>
      <c r="LH101" s="14" t="str">
        <f t="shared" si="342"/>
        <v/>
      </c>
      <c r="LI101" s="14" t="str">
        <f t="shared" si="343"/>
        <v/>
      </c>
      <c r="LJ101" s="14" t="str">
        <f t="shared" si="344"/>
        <v/>
      </c>
      <c r="LK101" s="14" t="str">
        <f t="shared" si="345"/>
        <v/>
      </c>
      <c r="LL101" s="14" t="str">
        <f t="shared" si="346"/>
        <v/>
      </c>
      <c r="LM101" s="14" t="str">
        <f t="shared" si="347"/>
        <v/>
      </c>
      <c r="LN101" s="14" t="str">
        <f t="shared" si="348"/>
        <v/>
      </c>
      <c r="LO101" s="14" t="str">
        <f t="shared" si="349"/>
        <v/>
      </c>
      <c r="LP101" s="14" t="str">
        <f t="shared" si="350"/>
        <v/>
      </c>
      <c r="LQ101" s="14" t="str">
        <f t="shared" si="351"/>
        <v/>
      </c>
      <c r="LR101" s="14" t="str">
        <f t="shared" si="352"/>
        <v/>
      </c>
      <c r="LS101" s="14" t="str">
        <f t="shared" si="353"/>
        <v/>
      </c>
      <c r="LT101" s="14" t="str">
        <f t="shared" si="354"/>
        <v/>
      </c>
      <c r="LU101" s="14" t="str">
        <f t="shared" si="355"/>
        <v/>
      </c>
      <c r="LV101" s="14" t="str">
        <f t="shared" si="356"/>
        <v/>
      </c>
      <c r="LW101" s="14" t="str">
        <f t="shared" si="357"/>
        <v/>
      </c>
      <c r="LX101" s="14" t="str">
        <f t="shared" si="358"/>
        <v/>
      </c>
      <c r="LY101" s="14" t="str">
        <f t="shared" si="359"/>
        <v/>
      </c>
      <c r="LZ101" s="14" t="str">
        <f t="shared" si="360"/>
        <v/>
      </c>
      <c r="MA101" s="14" t="str">
        <f t="shared" si="361"/>
        <v/>
      </c>
      <c r="MB101" s="14" t="str">
        <f t="shared" si="362"/>
        <v/>
      </c>
      <c r="MC101" s="14" t="str">
        <f t="shared" si="363"/>
        <v/>
      </c>
      <c r="MD101" s="14" t="str">
        <f t="shared" si="364"/>
        <v/>
      </c>
      <c r="ME101" s="14" t="str">
        <f t="shared" si="365"/>
        <v/>
      </c>
      <c r="MF101" s="15"/>
      <c r="MJ101" s="17"/>
      <c r="MK101" s="17"/>
      <c r="ML101" s="52" t="str">
        <f t="shared" si="211"/>
        <v/>
      </c>
      <c r="MN101" s="18" t="s">
        <v>5</v>
      </c>
    </row>
    <row r="102" spans="1:352" s="16" customFormat="1" ht="25.5">
      <c r="A102" s="50">
        <v>93</v>
      </c>
      <c r="B102" s="51" t="str">
        <f t="shared" si="194"/>
        <v/>
      </c>
      <c r="C102" s="73"/>
      <c r="D102" s="76"/>
      <c r="E102" s="76"/>
      <c r="F102" s="76"/>
      <c r="G102" s="29"/>
      <c r="H102" s="28"/>
      <c r="I102" s="29"/>
      <c r="J102" s="29"/>
      <c r="K102" s="46"/>
      <c r="L102" s="29"/>
      <c r="M102" s="46"/>
      <c r="N102" s="46"/>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c r="CF102" s="28"/>
      <c r="CG102" s="28"/>
      <c r="CH102" s="28"/>
      <c r="CI102" s="28"/>
      <c r="CJ102" s="28"/>
      <c r="CK102" s="28"/>
      <c r="CL102" s="28"/>
      <c r="CM102" s="28"/>
      <c r="CN102" s="28"/>
      <c r="CO102" s="28"/>
      <c r="CP102" s="28"/>
      <c r="CQ102" s="28"/>
      <c r="CR102" s="28"/>
      <c r="CS102" s="28"/>
      <c r="CT102" s="28"/>
      <c r="CU102" s="28"/>
      <c r="CV102" s="28"/>
      <c r="CW102" s="28"/>
      <c r="CX102" s="28"/>
      <c r="CY102" s="28"/>
      <c r="CZ102" s="28"/>
      <c r="DA102" s="28"/>
      <c r="DB102" s="28"/>
      <c r="DC102" s="28"/>
      <c r="DD102" s="28"/>
      <c r="DE102" s="28"/>
      <c r="DF102" s="28"/>
      <c r="DG102" s="28"/>
      <c r="DH102" s="28"/>
      <c r="DI102" s="28"/>
      <c r="DJ102" s="28"/>
      <c r="DK102" s="28"/>
      <c r="DL102" s="28"/>
      <c r="DM102" s="28"/>
      <c r="DN102" s="28"/>
      <c r="DO102" s="28"/>
      <c r="DP102" s="28"/>
      <c r="DQ102" s="28"/>
      <c r="DR102" s="28"/>
      <c r="DS102" s="28"/>
      <c r="DT102" s="28"/>
      <c r="DU102" s="28"/>
      <c r="DV102" s="28"/>
      <c r="DW102" s="28"/>
      <c r="DX102" s="28"/>
      <c r="DY102" s="28"/>
      <c r="DZ102" s="28"/>
      <c r="EA102" s="28"/>
      <c r="EB102" s="28"/>
      <c r="EC102" s="28"/>
      <c r="ED102" s="28"/>
      <c r="EE102" s="28"/>
      <c r="EF102" s="28"/>
      <c r="EG102" s="28"/>
      <c r="EH102" s="28"/>
      <c r="EI102" s="28"/>
      <c r="EJ102" s="28"/>
      <c r="EK102" s="28"/>
      <c r="EL102" s="28"/>
      <c r="EM102" s="28"/>
      <c r="EN102" s="28"/>
      <c r="EO102" s="28"/>
      <c r="EP102" s="28"/>
      <c r="EQ102" s="28"/>
      <c r="ER102" s="28"/>
      <c r="ES102" s="28"/>
      <c r="ET102" s="28"/>
      <c r="EU102" s="28"/>
      <c r="EV102" s="28"/>
      <c r="EW102" s="28"/>
      <c r="EX102" s="28"/>
      <c r="EY102" s="28"/>
      <c r="EZ102" s="28"/>
      <c r="FA102" s="28"/>
      <c r="FB102" s="28"/>
      <c r="FC102" s="28"/>
      <c r="FD102" s="28"/>
      <c r="FE102" s="28"/>
      <c r="FF102" s="28"/>
      <c r="FG102" s="28"/>
      <c r="FH102" s="28"/>
      <c r="FI102" s="28"/>
      <c r="FJ102" s="28"/>
      <c r="FK102" s="28"/>
      <c r="FL102" s="28"/>
      <c r="FM102" s="28"/>
      <c r="FN102" s="28"/>
      <c r="FO102" s="28"/>
      <c r="FP102" s="82"/>
      <c r="FQ102" s="80"/>
      <c r="FR102" s="14" t="str">
        <f t="shared" si="195"/>
        <v/>
      </c>
      <c r="FS102" s="14" t="str">
        <f t="shared" si="196"/>
        <v/>
      </c>
      <c r="FT102" s="14" t="str">
        <f t="shared" si="197"/>
        <v/>
      </c>
      <c r="FU102" s="14" t="str">
        <f t="shared" si="198"/>
        <v/>
      </c>
      <c r="FV102" s="14" t="str">
        <f t="shared" si="199"/>
        <v/>
      </c>
      <c r="FW102" s="14" t="str">
        <f t="shared" si="200"/>
        <v/>
      </c>
      <c r="FX102" s="14" t="str">
        <f t="shared" si="212"/>
        <v/>
      </c>
      <c r="FY102" s="14" t="str">
        <f t="shared" si="201"/>
        <v/>
      </c>
      <c r="FZ102" s="14" t="str">
        <f t="shared" si="202"/>
        <v/>
      </c>
      <c r="GA102" s="14" t="str">
        <f t="shared" si="203"/>
        <v/>
      </c>
      <c r="GB102" s="14" t="str">
        <f t="shared" si="204"/>
        <v/>
      </c>
      <c r="GC102" s="14" t="str">
        <f t="shared" si="205"/>
        <v/>
      </c>
      <c r="GD102" s="14" t="str">
        <f t="shared" si="213"/>
        <v/>
      </c>
      <c r="GE102" s="14" t="str">
        <f t="shared" si="214"/>
        <v/>
      </c>
      <c r="GF102" s="14" t="str">
        <f t="shared" si="206"/>
        <v/>
      </c>
      <c r="GG102" s="14" t="str">
        <f t="shared" si="207"/>
        <v/>
      </c>
      <c r="GH102" s="14" t="str">
        <f t="shared" si="208"/>
        <v/>
      </c>
      <c r="GI102" s="14" t="str">
        <f t="shared" si="209"/>
        <v/>
      </c>
      <c r="GJ102" s="14" t="str">
        <f t="shared" si="210"/>
        <v/>
      </c>
      <c r="GK102" s="14" t="str">
        <f t="shared" si="215"/>
        <v/>
      </c>
      <c r="GL102" s="14" t="str">
        <f t="shared" si="216"/>
        <v/>
      </c>
      <c r="GM102" s="14" t="str">
        <f t="shared" si="217"/>
        <v/>
      </c>
      <c r="GN102" s="14" t="str">
        <f t="shared" si="218"/>
        <v/>
      </c>
      <c r="GO102" s="14" t="str">
        <f t="shared" si="219"/>
        <v/>
      </c>
      <c r="GP102" s="14" t="str">
        <f t="shared" si="220"/>
        <v/>
      </c>
      <c r="GQ102" s="14" t="str">
        <f t="shared" si="221"/>
        <v/>
      </c>
      <c r="GR102" s="14" t="str">
        <f t="shared" si="222"/>
        <v/>
      </c>
      <c r="GS102" s="14" t="str">
        <f t="shared" si="223"/>
        <v/>
      </c>
      <c r="GT102" s="14" t="str">
        <f t="shared" si="224"/>
        <v/>
      </c>
      <c r="GU102" s="14" t="str">
        <f t="shared" si="225"/>
        <v/>
      </c>
      <c r="GV102" s="14" t="str">
        <f t="shared" si="226"/>
        <v/>
      </c>
      <c r="GW102" s="14" t="str">
        <f t="shared" si="227"/>
        <v/>
      </c>
      <c r="GX102" s="14" t="str">
        <f t="shared" si="228"/>
        <v/>
      </c>
      <c r="GY102" s="14" t="str">
        <f t="shared" si="229"/>
        <v/>
      </c>
      <c r="GZ102" s="14" t="str">
        <f t="shared" si="230"/>
        <v/>
      </c>
      <c r="HA102" s="14" t="str">
        <f t="shared" si="231"/>
        <v/>
      </c>
      <c r="HB102" s="14" t="str">
        <f t="shared" si="232"/>
        <v/>
      </c>
      <c r="HC102" s="14" t="str">
        <f t="shared" si="233"/>
        <v/>
      </c>
      <c r="HD102" s="14" t="str">
        <f t="shared" si="234"/>
        <v/>
      </c>
      <c r="HE102" s="14" t="str">
        <f t="shared" si="235"/>
        <v/>
      </c>
      <c r="HF102" s="14" t="str">
        <f t="shared" si="236"/>
        <v/>
      </c>
      <c r="HG102" s="14" t="str">
        <f t="shared" si="237"/>
        <v/>
      </c>
      <c r="HH102" s="14" t="str">
        <f t="shared" si="238"/>
        <v/>
      </c>
      <c r="HI102" s="14" t="str">
        <f t="shared" si="239"/>
        <v/>
      </c>
      <c r="HJ102" s="14" t="str">
        <f t="shared" si="240"/>
        <v/>
      </c>
      <c r="HK102" s="14" t="str">
        <f t="shared" si="241"/>
        <v/>
      </c>
      <c r="HL102" s="14" t="str">
        <f t="shared" si="242"/>
        <v/>
      </c>
      <c r="HM102" s="14" t="str">
        <f t="shared" si="243"/>
        <v/>
      </c>
      <c r="HN102" s="14" t="str">
        <f t="shared" si="244"/>
        <v/>
      </c>
      <c r="HO102" s="14" t="str">
        <f t="shared" si="245"/>
        <v/>
      </c>
      <c r="HP102" s="14" t="str">
        <f t="shared" si="246"/>
        <v/>
      </c>
      <c r="HQ102" s="14" t="str">
        <f t="shared" si="247"/>
        <v/>
      </c>
      <c r="HR102" s="14" t="str">
        <f t="shared" si="248"/>
        <v/>
      </c>
      <c r="HS102" s="14" t="str">
        <f t="shared" si="249"/>
        <v/>
      </c>
      <c r="HT102" s="14" t="str">
        <f t="shared" si="250"/>
        <v/>
      </c>
      <c r="HU102" s="14" t="str">
        <f t="shared" si="251"/>
        <v/>
      </c>
      <c r="HV102" s="14" t="str">
        <f t="shared" si="252"/>
        <v/>
      </c>
      <c r="HW102" s="14" t="str">
        <f t="shared" si="253"/>
        <v/>
      </c>
      <c r="HX102" s="14" t="str">
        <f t="shared" si="254"/>
        <v/>
      </c>
      <c r="HY102" s="14" t="str">
        <f t="shared" si="255"/>
        <v/>
      </c>
      <c r="HZ102" s="14" t="str">
        <f t="shared" si="256"/>
        <v/>
      </c>
      <c r="IA102" s="14" t="str">
        <f t="shared" si="257"/>
        <v/>
      </c>
      <c r="IB102" s="14" t="str">
        <f t="shared" si="258"/>
        <v/>
      </c>
      <c r="IC102" s="14" t="str">
        <f t="shared" si="259"/>
        <v/>
      </c>
      <c r="ID102" s="14" t="str">
        <f t="shared" si="260"/>
        <v/>
      </c>
      <c r="IE102" s="14" t="str">
        <f t="shared" si="261"/>
        <v/>
      </c>
      <c r="IF102" s="14" t="str">
        <f t="shared" si="262"/>
        <v/>
      </c>
      <c r="IG102" s="14" t="str">
        <f t="shared" si="263"/>
        <v/>
      </c>
      <c r="IH102" s="14" t="str">
        <f t="shared" si="264"/>
        <v/>
      </c>
      <c r="II102" s="14" t="str">
        <f t="shared" si="265"/>
        <v/>
      </c>
      <c r="IJ102" s="14" t="str">
        <f t="shared" si="266"/>
        <v/>
      </c>
      <c r="IK102" s="14" t="str">
        <f t="shared" si="267"/>
        <v/>
      </c>
      <c r="IL102" s="14" t="str">
        <f t="shared" si="268"/>
        <v/>
      </c>
      <c r="IM102" s="14" t="str">
        <f t="shared" si="269"/>
        <v/>
      </c>
      <c r="IN102" s="14" t="str">
        <f t="shared" si="270"/>
        <v/>
      </c>
      <c r="IO102" s="14" t="str">
        <f t="shared" si="271"/>
        <v/>
      </c>
      <c r="IP102" s="14" t="str">
        <f t="shared" si="272"/>
        <v/>
      </c>
      <c r="IQ102" s="14" t="str">
        <f t="shared" si="273"/>
        <v/>
      </c>
      <c r="IR102" s="14" t="str">
        <f t="shared" si="274"/>
        <v/>
      </c>
      <c r="IS102" s="14" t="str">
        <f t="shared" si="275"/>
        <v/>
      </c>
      <c r="IT102" s="14" t="str">
        <f t="shared" si="276"/>
        <v/>
      </c>
      <c r="IU102" s="14" t="str">
        <f t="shared" si="277"/>
        <v/>
      </c>
      <c r="IV102" s="14" t="str">
        <f t="shared" si="278"/>
        <v/>
      </c>
      <c r="IW102" s="14" t="str">
        <f t="shared" si="279"/>
        <v/>
      </c>
      <c r="IX102" s="14" t="str">
        <f t="shared" si="280"/>
        <v/>
      </c>
      <c r="IY102" s="14" t="str">
        <f t="shared" si="281"/>
        <v/>
      </c>
      <c r="IZ102" s="14" t="str">
        <f t="shared" si="282"/>
        <v/>
      </c>
      <c r="JA102" s="14" t="str">
        <f t="shared" si="283"/>
        <v/>
      </c>
      <c r="JB102" s="14" t="str">
        <f t="shared" si="284"/>
        <v/>
      </c>
      <c r="JC102" s="14" t="str">
        <f t="shared" si="285"/>
        <v/>
      </c>
      <c r="JD102" s="14" t="str">
        <f t="shared" si="286"/>
        <v/>
      </c>
      <c r="JE102" s="14" t="str">
        <f t="shared" si="287"/>
        <v/>
      </c>
      <c r="JF102" s="14" t="str">
        <f t="shared" si="288"/>
        <v/>
      </c>
      <c r="JG102" s="14" t="str">
        <f t="shared" si="289"/>
        <v/>
      </c>
      <c r="JH102" s="14" t="str">
        <f t="shared" si="290"/>
        <v/>
      </c>
      <c r="JI102" s="14" t="str">
        <f t="shared" si="291"/>
        <v/>
      </c>
      <c r="JJ102" s="14" t="str">
        <f t="shared" si="292"/>
        <v/>
      </c>
      <c r="JK102" s="14" t="str">
        <f t="shared" si="293"/>
        <v/>
      </c>
      <c r="JL102" s="14" t="str">
        <f t="shared" si="294"/>
        <v/>
      </c>
      <c r="JM102" s="14" t="str">
        <f t="shared" si="295"/>
        <v/>
      </c>
      <c r="JN102" s="14" t="str">
        <f t="shared" si="296"/>
        <v/>
      </c>
      <c r="JO102" s="14" t="str">
        <f t="shared" si="297"/>
        <v/>
      </c>
      <c r="JP102" s="14" t="str">
        <f t="shared" si="298"/>
        <v/>
      </c>
      <c r="JQ102" s="14" t="str">
        <f t="shared" si="299"/>
        <v/>
      </c>
      <c r="JR102" s="14" t="str">
        <f t="shared" si="300"/>
        <v/>
      </c>
      <c r="JS102" s="14" t="str">
        <f t="shared" si="301"/>
        <v/>
      </c>
      <c r="JT102" s="14" t="str">
        <f t="shared" si="302"/>
        <v/>
      </c>
      <c r="JU102" s="14" t="str">
        <f t="shared" si="303"/>
        <v/>
      </c>
      <c r="JV102" s="14" t="str">
        <f t="shared" si="304"/>
        <v/>
      </c>
      <c r="JW102" s="14" t="str">
        <f t="shared" si="305"/>
        <v/>
      </c>
      <c r="JX102" s="14" t="str">
        <f t="shared" si="306"/>
        <v/>
      </c>
      <c r="JY102" s="14" t="str">
        <f t="shared" si="307"/>
        <v/>
      </c>
      <c r="JZ102" s="14" t="str">
        <f t="shared" si="308"/>
        <v/>
      </c>
      <c r="KA102" s="14" t="str">
        <f t="shared" si="309"/>
        <v/>
      </c>
      <c r="KB102" s="14" t="str">
        <f t="shared" si="310"/>
        <v/>
      </c>
      <c r="KC102" s="14" t="str">
        <f t="shared" si="311"/>
        <v/>
      </c>
      <c r="KD102" s="14" t="str">
        <f t="shared" si="312"/>
        <v/>
      </c>
      <c r="KE102" s="14" t="str">
        <f t="shared" si="313"/>
        <v/>
      </c>
      <c r="KF102" s="14" t="str">
        <f t="shared" si="314"/>
        <v/>
      </c>
      <c r="KG102" s="14" t="str">
        <f t="shared" si="315"/>
        <v/>
      </c>
      <c r="KH102" s="14" t="str">
        <f t="shared" si="316"/>
        <v/>
      </c>
      <c r="KI102" s="14" t="str">
        <f t="shared" si="317"/>
        <v/>
      </c>
      <c r="KJ102" s="14" t="str">
        <f t="shared" si="318"/>
        <v/>
      </c>
      <c r="KK102" s="14" t="str">
        <f t="shared" si="319"/>
        <v/>
      </c>
      <c r="KL102" s="14" t="str">
        <f t="shared" si="320"/>
        <v/>
      </c>
      <c r="KM102" s="14" t="str">
        <f t="shared" si="321"/>
        <v/>
      </c>
      <c r="KN102" s="14" t="str">
        <f t="shared" si="322"/>
        <v/>
      </c>
      <c r="KO102" s="14" t="str">
        <f t="shared" si="323"/>
        <v/>
      </c>
      <c r="KP102" s="14" t="str">
        <f t="shared" si="324"/>
        <v/>
      </c>
      <c r="KQ102" s="14" t="str">
        <f t="shared" si="325"/>
        <v/>
      </c>
      <c r="KR102" s="14" t="str">
        <f t="shared" si="326"/>
        <v/>
      </c>
      <c r="KS102" s="14" t="str">
        <f t="shared" si="327"/>
        <v/>
      </c>
      <c r="KT102" s="14" t="str">
        <f t="shared" si="328"/>
        <v/>
      </c>
      <c r="KU102" s="14" t="str">
        <f t="shared" si="329"/>
        <v/>
      </c>
      <c r="KV102" s="14" t="str">
        <f t="shared" si="330"/>
        <v/>
      </c>
      <c r="KW102" s="14" t="str">
        <f t="shared" si="331"/>
        <v/>
      </c>
      <c r="KX102" s="14" t="str">
        <f t="shared" si="332"/>
        <v/>
      </c>
      <c r="KY102" s="14" t="str">
        <f t="shared" si="333"/>
        <v/>
      </c>
      <c r="KZ102" s="14" t="str">
        <f t="shared" si="334"/>
        <v/>
      </c>
      <c r="LA102" s="14" t="str">
        <f t="shared" si="335"/>
        <v/>
      </c>
      <c r="LB102" s="14" t="str">
        <f t="shared" si="336"/>
        <v/>
      </c>
      <c r="LC102" s="14" t="str">
        <f t="shared" si="337"/>
        <v/>
      </c>
      <c r="LD102" s="14" t="str">
        <f t="shared" si="338"/>
        <v/>
      </c>
      <c r="LE102" s="14" t="str">
        <f t="shared" si="339"/>
        <v/>
      </c>
      <c r="LF102" s="14" t="str">
        <f t="shared" si="340"/>
        <v/>
      </c>
      <c r="LG102" s="14" t="str">
        <f t="shared" si="341"/>
        <v/>
      </c>
      <c r="LH102" s="14" t="str">
        <f t="shared" si="342"/>
        <v/>
      </c>
      <c r="LI102" s="14" t="str">
        <f t="shared" si="343"/>
        <v/>
      </c>
      <c r="LJ102" s="14" t="str">
        <f t="shared" si="344"/>
        <v/>
      </c>
      <c r="LK102" s="14" t="str">
        <f t="shared" si="345"/>
        <v/>
      </c>
      <c r="LL102" s="14" t="str">
        <f t="shared" si="346"/>
        <v/>
      </c>
      <c r="LM102" s="14" t="str">
        <f t="shared" si="347"/>
        <v/>
      </c>
      <c r="LN102" s="14" t="str">
        <f t="shared" si="348"/>
        <v/>
      </c>
      <c r="LO102" s="14" t="str">
        <f t="shared" si="349"/>
        <v/>
      </c>
      <c r="LP102" s="14" t="str">
        <f t="shared" si="350"/>
        <v/>
      </c>
      <c r="LQ102" s="14" t="str">
        <f t="shared" si="351"/>
        <v/>
      </c>
      <c r="LR102" s="14" t="str">
        <f t="shared" si="352"/>
        <v/>
      </c>
      <c r="LS102" s="14" t="str">
        <f t="shared" si="353"/>
        <v/>
      </c>
      <c r="LT102" s="14" t="str">
        <f t="shared" si="354"/>
        <v/>
      </c>
      <c r="LU102" s="14" t="str">
        <f t="shared" si="355"/>
        <v/>
      </c>
      <c r="LV102" s="14" t="str">
        <f t="shared" si="356"/>
        <v/>
      </c>
      <c r="LW102" s="14" t="str">
        <f t="shared" si="357"/>
        <v/>
      </c>
      <c r="LX102" s="14" t="str">
        <f t="shared" si="358"/>
        <v/>
      </c>
      <c r="LY102" s="14" t="str">
        <f t="shared" si="359"/>
        <v/>
      </c>
      <c r="LZ102" s="14" t="str">
        <f t="shared" si="360"/>
        <v/>
      </c>
      <c r="MA102" s="14" t="str">
        <f t="shared" si="361"/>
        <v/>
      </c>
      <c r="MB102" s="14" t="str">
        <f t="shared" si="362"/>
        <v/>
      </c>
      <c r="MC102" s="14" t="str">
        <f t="shared" si="363"/>
        <v/>
      </c>
      <c r="MD102" s="14" t="str">
        <f t="shared" si="364"/>
        <v/>
      </c>
      <c r="ME102" s="14" t="str">
        <f t="shared" si="365"/>
        <v/>
      </c>
      <c r="MF102" s="15"/>
      <c r="MJ102" s="17"/>
      <c r="MK102" s="17"/>
      <c r="ML102" s="52" t="str">
        <f t="shared" si="211"/>
        <v/>
      </c>
      <c r="MN102" s="18" t="s">
        <v>5</v>
      </c>
    </row>
    <row r="103" spans="1:352" s="16" customFormat="1" ht="25.5">
      <c r="A103" s="50">
        <v>94</v>
      </c>
      <c r="B103" s="51" t="str">
        <f t="shared" si="194"/>
        <v/>
      </c>
      <c r="C103" s="73"/>
      <c r="D103" s="76"/>
      <c r="E103" s="76"/>
      <c r="F103" s="76"/>
      <c r="G103" s="29"/>
      <c r="H103" s="28"/>
      <c r="I103" s="29"/>
      <c r="J103" s="29"/>
      <c r="K103" s="46"/>
      <c r="L103" s="29"/>
      <c r="M103" s="46"/>
      <c r="N103" s="46"/>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28"/>
      <c r="DY103" s="28"/>
      <c r="DZ103" s="28"/>
      <c r="EA103" s="28"/>
      <c r="EB103" s="28"/>
      <c r="EC103" s="28"/>
      <c r="ED103" s="28"/>
      <c r="EE103" s="28"/>
      <c r="EF103" s="28"/>
      <c r="EG103" s="28"/>
      <c r="EH103" s="28"/>
      <c r="EI103" s="28"/>
      <c r="EJ103" s="28"/>
      <c r="EK103" s="28"/>
      <c r="EL103" s="28"/>
      <c r="EM103" s="28"/>
      <c r="EN103" s="28"/>
      <c r="EO103" s="28"/>
      <c r="EP103" s="28"/>
      <c r="EQ103" s="28"/>
      <c r="ER103" s="28"/>
      <c r="ES103" s="28"/>
      <c r="ET103" s="28"/>
      <c r="EU103" s="28"/>
      <c r="EV103" s="28"/>
      <c r="EW103" s="28"/>
      <c r="EX103" s="28"/>
      <c r="EY103" s="28"/>
      <c r="EZ103" s="28"/>
      <c r="FA103" s="28"/>
      <c r="FB103" s="28"/>
      <c r="FC103" s="28"/>
      <c r="FD103" s="28"/>
      <c r="FE103" s="28"/>
      <c r="FF103" s="28"/>
      <c r="FG103" s="28"/>
      <c r="FH103" s="28"/>
      <c r="FI103" s="28"/>
      <c r="FJ103" s="28"/>
      <c r="FK103" s="28"/>
      <c r="FL103" s="28"/>
      <c r="FM103" s="28"/>
      <c r="FN103" s="28"/>
      <c r="FO103" s="28"/>
      <c r="FP103" s="82"/>
      <c r="FQ103" s="80"/>
      <c r="FR103" s="14" t="str">
        <f t="shared" si="195"/>
        <v/>
      </c>
      <c r="FS103" s="14" t="str">
        <f t="shared" si="196"/>
        <v/>
      </c>
      <c r="FT103" s="14" t="str">
        <f t="shared" si="197"/>
        <v/>
      </c>
      <c r="FU103" s="14" t="str">
        <f t="shared" si="198"/>
        <v/>
      </c>
      <c r="FV103" s="14" t="str">
        <f t="shared" si="199"/>
        <v/>
      </c>
      <c r="FW103" s="14" t="str">
        <f t="shared" si="200"/>
        <v/>
      </c>
      <c r="FX103" s="14" t="str">
        <f t="shared" si="212"/>
        <v/>
      </c>
      <c r="FY103" s="14" t="str">
        <f t="shared" si="201"/>
        <v/>
      </c>
      <c r="FZ103" s="14" t="str">
        <f t="shared" si="202"/>
        <v/>
      </c>
      <c r="GA103" s="14" t="str">
        <f t="shared" si="203"/>
        <v/>
      </c>
      <c r="GB103" s="14" t="str">
        <f t="shared" si="204"/>
        <v/>
      </c>
      <c r="GC103" s="14" t="str">
        <f t="shared" si="205"/>
        <v/>
      </c>
      <c r="GD103" s="14" t="str">
        <f t="shared" si="213"/>
        <v/>
      </c>
      <c r="GE103" s="14" t="str">
        <f t="shared" si="214"/>
        <v/>
      </c>
      <c r="GF103" s="14" t="str">
        <f t="shared" si="206"/>
        <v/>
      </c>
      <c r="GG103" s="14" t="str">
        <f t="shared" si="207"/>
        <v/>
      </c>
      <c r="GH103" s="14" t="str">
        <f t="shared" si="208"/>
        <v/>
      </c>
      <c r="GI103" s="14" t="str">
        <f t="shared" si="209"/>
        <v/>
      </c>
      <c r="GJ103" s="14" t="str">
        <f t="shared" si="210"/>
        <v/>
      </c>
      <c r="GK103" s="14" t="str">
        <f t="shared" si="215"/>
        <v/>
      </c>
      <c r="GL103" s="14" t="str">
        <f t="shared" si="216"/>
        <v/>
      </c>
      <c r="GM103" s="14" t="str">
        <f t="shared" si="217"/>
        <v/>
      </c>
      <c r="GN103" s="14" t="str">
        <f t="shared" si="218"/>
        <v/>
      </c>
      <c r="GO103" s="14" t="str">
        <f t="shared" si="219"/>
        <v/>
      </c>
      <c r="GP103" s="14" t="str">
        <f t="shared" si="220"/>
        <v/>
      </c>
      <c r="GQ103" s="14" t="str">
        <f t="shared" si="221"/>
        <v/>
      </c>
      <c r="GR103" s="14" t="str">
        <f t="shared" si="222"/>
        <v/>
      </c>
      <c r="GS103" s="14" t="str">
        <f t="shared" si="223"/>
        <v/>
      </c>
      <c r="GT103" s="14" t="str">
        <f t="shared" si="224"/>
        <v/>
      </c>
      <c r="GU103" s="14" t="str">
        <f t="shared" si="225"/>
        <v/>
      </c>
      <c r="GV103" s="14" t="str">
        <f t="shared" si="226"/>
        <v/>
      </c>
      <c r="GW103" s="14" t="str">
        <f t="shared" si="227"/>
        <v/>
      </c>
      <c r="GX103" s="14" t="str">
        <f t="shared" si="228"/>
        <v/>
      </c>
      <c r="GY103" s="14" t="str">
        <f t="shared" si="229"/>
        <v/>
      </c>
      <c r="GZ103" s="14" t="str">
        <f t="shared" si="230"/>
        <v/>
      </c>
      <c r="HA103" s="14" t="str">
        <f t="shared" si="231"/>
        <v/>
      </c>
      <c r="HB103" s="14" t="str">
        <f t="shared" si="232"/>
        <v/>
      </c>
      <c r="HC103" s="14" t="str">
        <f t="shared" si="233"/>
        <v/>
      </c>
      <c r="HD103" s="14" t="str">
        <f t="shared" si="234"/>
        <v/>
      </c>
      <c r="HE103" s="14" t="str">
        <f t="shared" si="235"/>
        <v/>
      </c>
      <c r="HF103" s="14" t="str">
        <f t="shared" si="236"/>
        <v/>
      </c>
      <c r="HG103" s="14" t="str">
        <f t="shared" si="237"/>
        <v/>
      </c>
      <c r="HH103" s="14" t="str">
        <f t="shared" si="238"/>
        <v/>
      </c>
      <c r="HI103" s="14" t="str">
        <f t="shared" si="239"/>
        <v/>
      </c>
      <c r="HJ103" s="14" t="str">
        <f t="shared" si="240"/>
        <v/>
      </c>
      <c r="HK103" s="14" t="str">
        <f t="shared" si="241"/>
        <v/>
      </c>
      <c r="HL103" s="14" t="str">
        <f t="shared" si="242"/>
        <v/>
      </c>
      <c r="HM103" s="14" t="str">
        <f t="shared" si="243"/>
        <v/>
      </c>
      <c r="HN103" s="14" t="str">
        <f t="shared" si="244"/>
        <v/>
      </c>
      <c r="HO103" s="14" t="str">
        <f t="shared" si="245"/>
        <v/>
      </c>
      <c r="HP103" s="14" t="str">
        <f t="shared" si="246"/>
        <v/>
      </c>
      <c r="HQ103" s="14" t="str">
        <f t="shared" si="247"/>
        <v/>
      </c>
      <c r="HR103" s="14" t="str">
        <f t="shared" si="248"/>
        <v/>
      </c>
      <c r="HS103" s="14" t="str">
        <f t="shared" si="249"/>
        <v/>
      </c>
      <c r="HT103" s="14" t="str">
        <f t="shared" si="250"/>
        <v/>
      </c>
      <c r="HU103" s="14" t="str">
        <f t="shared" si="251"/>
        <v/>
      </c>
      <c r="HV103" s="14" t="str">
        <f t="shared" si="252"/>
        <v/>
      </c>
      <c r="HW103" s="14" t="str">
        <f t="shared" si="253"/>
        <v/>
      </c>
      <c r="HX103" s="14" t="str">
        <f t="shared" si="254"/>
        <v/>
      </c>
      <c r="HY103" s="14" t="str">
        <f t="shared" si="255"/>
        <v/>
      </c>
      <c r="HZ103" s="14" t="str">
        <f t="shared" si="256"/>
        <v/>
      </c>
      <c r="IA103" s="14" t="str">
        <f t="shared" si="257"/>
        <v/>
      </c>
      <c r="IB103" s="14" t="str">
        <f t="shared" si="258"/>
        <v/>
      </c>
      <c r="IC103" s="14" t="str">
        <f t="shared" si="259"/>
        <v/>
      </c>
      <c r="ID103" s="14" t="str">
        <f t="shared" si="260"/>
        <v/>
      </c>
      <c r="IE103" s="14" t="str">
        <f t="shared" si="261"/>
        <v/>
      </c>
      <c r="IF103" s="14" t="str">
        <f t="shared" si="262"/>
        <v/>
      </c>
      <c r="IG103" s="14" t="str">
        <f t="shared" si="263"/>
        <v/>
      </c>
      <c r="IH103" s="14" t="str">
        <f t="shared" si="264"/>
        <v/>
      </c>
      <c r="II103" s="14" t="str">
        <f t="shared" si="265"/>
        <v/>
      </c>
      <c r="IJ103" s="14" t="str">
        <f t="shared" si="266"/>
        <v/>
      </c>
      <c r="IK103" s="14" t="str">
        <f t="shared" si="267"/>
        <v/>
      </c>
      <c r="IL103" s="14" t="str">
        <f t="shared" si="268"/>
        <v/>
      </c>
      <c r="IM103" s="14" t="str">
        <f t="shared" si="269"/>
        <v/>
      </c>
      <c r="IN103" s="14" t="str">
        <f t="shared" si="270"/>
        <v/>
      </c>
      <c r="IO103" s="14" t="str">
        <f t="shared" si="271"/>
        <v/>
      </c>
      <c r="IP103" s="14" t="str">
        <f t="shared" si="272"/>
        <v/>
      </c>
      <c r="IQ103" s="14" t="str">
        <f t="shared" si="273"/>
        <v/>
      </c>
      <c r="IR103" s="14" t="str">
        <f t="shared" si="274"/>
        <v/>
      </c>
      <c r="IS103" s="14" t="str">
        <f t="shared" si="275"/>
        <v/>
      </c>
      <c r="IT103" s="14" t="str">
        <f t="shared" si="276"/>
        <v/>
      </c>
      <c r="IU103" s="14" t="str">
        <f t="shared" si="277"/>
        <v/>
      </c>
      <c r="IV103" s="14" t="str">
        <f t="shared" si="278"/>
        <v/>
      </c>
      <c r="IW103" s="14" t="str">
        <f t="shared" si="279"/>
        <v/>
      </c>
      <c r="IX103" s="14" t="str">
        <f t="shared" si="280"/>
        <v/>
      </c>
      <c r="IY103" s="14" t="str">
        <f t="shared" si="281"/>
        <v/>
      </c>
      <c r="IZ103" s="14" t="str">
        <f t="shared" si="282"/>
        <v/>
      </c>
      <c r="JA103" s="14" t="str">
        <f t="shared" si="283"/>
        <v/>
      </c>
      <c r="JB103" s="14" t="str">
        <f t="shared" si="284"/>
        <v/>
      </c>
      <c r="JC103" s="14" t="str">
        <f t="shared" si="285"/>
        <v/>
      </c>
      <c r="JD103" s="14" t="str">
        <f t="shared" si="286"/>
        <v/>
      </c>
      <c r="JE103" s="14" t="str">
        <f t="shared" si="287"/>
        <v/>
      </c>
      <c r="JF103" s="14" t="str">
        <f t="shared" si="288"/>
        <v/>
      </c>
      <c r="JG103" s="14" t="str">
        <f t="shared" si="289"/>
        <v/>
      </c>
      <c r="JH103" s="14" t="str">
        <f t="shared" si="290"/>
        <v/>
      </c>
      <c r="JI103" s="14" t="str">
        <f t="shared" si="291"/>
        <v/>
      </c>
      <c r="JJ103" s="14" t="str">
        <f t="shared" si="292"/>
        <v/>
      </c>
      <c r="JK103" s="14" t="str">
        <f t="shared" si="293"/>
        <v/>
      </c>
      <c r="JL103" s="14" t="str">
        <f t="shared" si="294"/>
        <v/>
      </c>
      <c r="JM103" s="14" t="str">
        <f t="shared" si="295"/>
        <v/>
      </c>
      <c r="JN103" s="14" t="str">
        <f t="shared" si="296"/>
        <v/>
      </c>
      <c r="JO103" s="14" t="str">
        <f t="shared" si="297"/>
        <v/>
      </c>
      <c r="JP103" s="14" t="str">
        <f t="shared" si="298"/>
        <v/>
      </c>
      <c r="JQ103" s="14" t="str">
        <f t="shared" si="299"/>
        <v/>
      </c>
      <c r="JR103" s="14" t="str">
        <f t="shared" si="300"/>
        <v/>
      </c>
      <c r="JS103" s="14" t="str">
        <f t="shared" si="301"/>
        <v/>
      </c>
      <c r="JT103" s="14" t="str">
        <f t="shared" si="302"/>
        <v/>
      </c>
      <c r="JU103" s="14" t="str">
        <f t="shared" si="303"/>
        <v/>
      </c>
      <c r="JV103" s="14" t="str">
        <f t="shared" si="304"/>
        <v/>
      </c>
      <c r="JW103" s="14" t="str">
        <f t="shared" si="305"/>
        <v/>
      </c>
      <c r="JX103" s="14" t="str">
        <f t="shared" si="306"/>
        <v/>
      </c>
      <c r="JY103" s="14" t="str">
        <f t="shared" si="307"/>
        <v/>
      </c>
      <c r="JZ103" s="14" t="str">
        <f t="shared" si="308"/>
        <v/>
      </c>
      <c r="KA103" s="14" t="str">
        <f t="shared" si="309"/>
        <v/>
      </c>
      <c r="KB103" s="14" t="str">
        <f t="shared" si="310"/>
        <v/>
      </c>
      <c r="KC103" s="14" t="str">
        <f t="shared" si="311"/>
        <v/>
      </c>
      <c r="KD103" s="14" t="str">
        <f t="shared" si="312"/>
        <v/>
      </c>
      <c r="KE103" s="14" t="str">
        <f t="shared" si="313"/>
        <v/>
      </c>
      <c r="KF103" s="14" t="str">
        <f t="shared" si="314"/>
        <v/>
      </c>
      <c r="KG103" s="14" t="str">
        <f t="shared" si="315"/>
        <v/>
      </c>
      <c r="KH103" s="14" t="str">
        <f t="shared" si="316"/>
        <v/>
      </c>
      <c r="KI103" s="14" t="str">
        <f t="shared" si="317"/>
        <v/>
      </c>
      <c r="KJ103" s="14" t="str">
        <f t="shared" si="318"/>
        <v/>
      </c>
      <c r="KK103" s="14" t="str">
        <f t="shared" si="319"/>
        <v/>
      </c>
      <c r="KL103" s="14" t="str">
        <f t="shared" si="320"/>
        <v/>
      </c>
      <c r="KM103" s="14" t="str">
        <f t="shared" si="321"/>
        <v/>
      </c>
      <c r="KN103" s="14" t="str">
        <f t="shared" si="322"/>
        <v/>
      </c>
      <c r="KO103" s="14" t="str">
        <f t="shared" si="323"/>
        <v/>
      </c>
      <c r="KP103" s="14" t="str">
        <f t="shared" si="324"/>
        <v/>
      </c>
      <c r="KQ103" s="14" t="str">
        <f t="shared" si="325"/>
        <v/>
      </c>
      <c r="KR103" s="14" t="str">
        <f t="shared" si="326"/>
        <v/>
      </c>
      <c r="KS103" s="14" t="str">
        <f t="shared" si="327"/>
        <v/>
      </c>
      <c r="KT103" s="14" t="str">
        <f t="shared" si="328"/>
        <v/>
      </c>
      <c r="KU103" s="14" t="str">
        <f t="shared" si="329"/>
        <v/>
      </c>
      <c r="KV103" s="14" t="str">
        <f t="shared" si="330"/>
        <v/>
      </c>
      <c r="KW103" s="14" t="str">
        <f t="shared" si="331"/>
        <v/>
      </c>
      <c r="KX103" s="14" t="str">
        <f t="shared" si="332"/>
        <v/>
      </c>
      <c r="KY103" s="14" t="str">
        <f t="shared" si="333"/>
        <v/>
      </c>
      <c r="KZ103" s="14" t="str">
        <f t="shared" si="334"/>
        <v/>
      </c>
      <c r="LA103" s="14" t="str">
        <f t="shared" si="335"/>
        <v/>
      </c>
      <c r="LB103" s="14" t="str">
        <f t="shared" si="336"/>
        <v/>
      </c>
      <c r="LC103" s="14" t="str">
        <f t="shared" si="337"/>
        <v/>
      </c>
      <c r="LD103" s="14" t="str">
        <f t="shared" si="338"/>
        <v/>
      </c>
      <c r="LE103" s="14" t="str">
        <f t="shared" si="339"/>
        <v/>
      </c>
      <c r="LF103" s="14" t="str">
        <f t="shared" si="340"/>
        <v/>
      </c>
      <c r="LG103" s="14" t="str">
        <f t="shared" si="341"/>
        <v/>
      </c>
      <c r="LH103" s="14" t="str">
        <f t="shared" si="342"/>
        <v/>
      </c>
      <c r="LI103" s="14" t="str">
        <f t="shared" si="343"/>
        <v/>
      </c>
      <c r="LJ103" s="14" t="str">
        <f t="shared" si="344"/>
        <v/>
      </c>
      <c r="LK103" s="14" t="str">
        <f t="shared" si="345"/>
        <v/>
      </c>
      <c r="LL103" s="14" t="str">
        <f t="shared" si="346"/>
        <v/>
      </c>
      <c r="LM103" s="14" t="str">
        <f t="shared" si="347"/>
        <v/>
      </c>
      <c r="LN103" s="14" t="str">
        <f t="shared" si="348"/>
        <v/>
      </c>
      <c r="LO103" s="14" t="str">
        <f t="shared" si="349"/>
        <v/>
      </c>
      <c r="LP103" s="14" t="str">
        <f t="shared" si="350"/>
        <v/>
      </c>
      <c r="LQ103" s="14" t="str">
        <f t="shared" si="351"/>
        <v/>
      </c>
      <c r="LR103" s="14" t="str">
        <f t="shared" si="352"/>
        <v/>
      </c>
      <c r="LS103" s="14" t="str">
        <f t="shared" si="353"/>
        <v/>
      </c>
      <c r="LT103" s="14" t="str">
        <f t="shared" si="354"/>
        <v/>
      </c>
      <c r="LU103" s="14" t="str">
        <f t="shared" si="355"/>
        <v/>
      </c>
      <c r="LV103" s="14" t="str">
        <f t="shared" si="356"/>
        <v/>
      </c>
      <c r="LW103" s="14" t="str">
        <f t="shared" si="357"/>
        <v/>
      </c>
      <c r="LX103" s="14" t="str">
        <f t="shared" si="358"/>
        <v/>
      </c>
      <c r="LY103" s="14" t="str">
        <f t="shared" si="359"/>
        <v/>
      </c>
      <c r="LZ103" s="14" t="str">
        <f t="shared" si="360"/>
        <v/>
      </c>
      <c r="MA103" s="14" t="str">
        <f t="shared" si="361"/>
        <v/>
      </c>
      <c r="MB103" s="14" t="str">
        <f t="shared" si="362"/>
        <v/>
      </c>
      <c r="MC103" s="14" t="str">
        <f t="shared" si="363"/>
        <v/>
      </c>
      <c r="MD103" s="14" t="str">
        <f t="shared" si="364"/>
        <v/>
      </c>
      <c r="ME103" s="14" t="str">
        <f t="shared" si="365"/>
        <v/>
      </c>
      <c r="MF103" s="15"/>
      <c r="MJ103" s="17"/>
      <c r="MK103" s="17"/>
      <c r="ML103" s="52" t="str">
        <f t="shared" si="211"/>
        <v/>
      </c>
      <c r="MN103" s="18" t="s">
        <v>5</v>
      </c>
    </row>
    <row r="104" spans="1:352" s="16" customFormat="1" ht="25.5">
      <c r="A104" s="50">
        <v>95</v>
      </c>
      <c r="B104" s="51" t="str">
        <f t="shared" si="194"/>
        <v/>
      </c>
      <c r="C104" s="73"/>
      <c r="D104" s="76"/>
      <c r="E104" s="76"/>
      <c r="F104" s="76"/>
      <c r="G104" s="29"/>
      <c r="H104" s="28"/>
      <c r="I104" s="29"/>
      <c r="J104" s="29"/>
      <c r="K104" s="46"/>
      <c r="L104" s="29"/>
      <c r="M104" s="46"/>
      <c r="N104" s="46"/>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28"/>
      <c r="DY104" s="28"/>
      <c r="DZ104" s="28"/>
      <c r="EA104" s="28"/>
      <c r="EB104" s="28"/>
      <c r="EC104" s="28"/>
      <c r="ED104" s="28"/>
      <c r="EE104" s="28"/>
      <c r="EF104" s="28"/>
      <c r="EG104" s="28"/>
      <c r="EH104" s="28"/>
      <c r="EI104" s="28"/>
      <c r="EJ104" s="28"/>
      <c r="EK104" s="28"/>
      <c r="EL104" s="28"/>
      <c r="EM104" s="28"/>
      <c r="EN104" s="28"/>
      <c r="EO104" s="28"/>
      <c r="EP104" s="28"/>
      <c r="EQ104" s="28"/>
      <c r="ER104" s="28"/>
      <c r="ES104" s="28"/>
      <c r="ET104" s="28"/>
      <c r="EU104" s="28"/>
      <c r="EV104" s="28"/>
      <c r="EW104" s="28"/>
      <c r="EX104" s="28"/>
      <c r="EY104" s="28"/>
      <c r="EZ104" s="28"/>
      <c r="FA104" s="28"/>
      <c r="FB104" s="28"/>
      <c r="FC104" s="28"/>
      <c r="FD104" s="28"/>
      <c r="FE104" s="28"/>
      <c r="FF104" s="28"/>
      <c r="FG104" s="28"/>
      <c r="FH104" s="28"/>
      <c r="FI104" s="28"/>
      <c r="FJ104" s="28"/>
      <c r="FK104" s="28"/>
      <c r="FL104" s="28"/>
      <c r="FM104" s="28"/>
      <c r="FN104" s="28"/>
      <c r="FO104" s="28"/>
      <c r="FP104" s="82"/>
      <c r="FQ104" s="80"/>
      <c r="FR104" s="14" t="str">
        <f t="shared" si="195"/>
        <v/>
      </c>
      <c r="FS104" s="14" t="str">
        <f t="shared" si="196"/>
        <v/>
      </c>
      <c r="FT104" s="14" t="str">
        <f t="shared" si="197"/>
        <v/>
      </c>
      <c r="FU104" s="14" t="str">
        <f t="shared" si="198"/>
        <v/>
      </c>
      <c r="FV104" s="14" t="str">
        <f t="shared" si="199"/>
        <v/>
      </c>
      <c r="FW104" s="14" t="str">
        <f t="shared" si="200"/>
        <v/>
      </c>
      <c r="FX104" s="14" t="str">
        <f t="shared" si="212"/>
        <v/>
      </c>
      <c r="FY104" s="14" t="str">
        <f t="shared" si="201"/>
        <v/>
      </c>
      <c r="FZ104" s="14" t="str">
        <f t="shared" si="202"/>
        <v/>
      </c>
      <c r="GA104" s="14" t="str">
        <f t="shared" si="203"/>
        <v/>
      </c>
      <c r="GB104" s="14" t="str">
        <f t="shared" si="204"/>
        <v/>
      </c>
      <c r="GC104" s="14" t="str">
        <f t="shared" si="205"/>
        <v/>
      </c>
      <c r="GD104" s="14" t="str">
        <f t="shared" si="213"/>
        <v/>
      </c>
      <c r="GE104" s="14" t="str">
        <f t="shared" si="214"/>
        <v/>
      </c>
      <c r="GF104" s="14" t="str">
        <f t="shared" si="206"/>
        <v/>
      </c>
      <c r="GG104" s="14" t="str">
        <f t="shared" si="207"/>
        <v/>
      </c>
      <c r="GH104" s="14" t="str">
        <f t="shared" si="208"/>
        <v/>
      </c>
      <c r="GI104" s="14" t="str">
        <f t="shared" si="209"/>
        <v/>
      </c>
      <c r="GJ104" s="14" t="str">
        <f t="shared" si="210"/>
        <v/>
      </c>
      <c r="GK104" s="14" t="str">
        <f t="shared" si="215"/>
        <v/>
      </c>
      <c r="GL104" s="14" t="str">
        <f t="shared" si="216"/>
        <v/>
      </c>
      <c r="GM104" s="14" t="str">
        <f t="shared" si="217"/>
        <v/>
      </c>
      <c r="GN104" s="14" t="str">
        <f t="shared" si="218"/>
        <v/>
      </c>
      <c r="GO104" s="14" t="str">
        <f t="shared" si="219"/>
        <v/>
      </c>
      <c r="GP104" s="14" t="str">
        <f t="shared" si="220"/>
        <v/>
      </c>
      <c r="GQ104" s="14" t="str">
        <f t="shared" si="221"/>
        <v/>
      </c>
      <c r="GR104" s="14" t="str">
        <f t="shared" si="222"/>
        <v/>
      </c>
      <c r="GS104" s="14" t="str">
        <f t="shared" si="223"/>
        <v/>
      </c>
      <c r="GT104" s="14" t="str">
        <f t="shared" si="224"/>
        <v/>
      </c>
      <c r="GU104" s="14" t="str">
        <f t="shared" si="225"/>
        <v/>
      </c>
      <c r="GV104" s="14" t="str">
        <f t="shared" si="226"/>
        <v/>
      </c>
      <c r="GW104" s="14" t="str">
        <f t="shared" si="227"/>
        <v/>
      </c>
      <c r="GX104" s="14" t="str">
        <f t="shared" si="228"/>
        <v/>
      </c>
      <c r="GY104" s="14" t="str">
        <f t="shared" si="229"/>
        <v/>
      </c>
      <c r="GZ104" s="14" t="str">
        <f t="shared" si="230"/>
        <v/>
      </c>
      <c r="HA104" s="14" t="str">
        <f t="shared" si="231"/>
        <v/>
      </c>
      <c r="HB104" s="14" t="str">
        <f t="shared" si="232"/>
        <v/>
      </c>
      <c r="HC104" s="14" t="str">
        <f t="shared" si="233"/>
        <v/>
      </c>
      <c r="HD104" s="14" t="str">
        <f t="shared" si="234"/>
        <v/>
      </c>
      <c r="HE104" s="14" t="str">
        <f t="shared" si="235"/>
        <v/>
      </c>
      <c r="HF104" s="14" t="str">
        <f t="shared" si="236"/>
        <v/>
      </c>
      <c r="HG104" s="14" t="str">
        <f t="shared" si="237"/>
        <v/>
      </c>
      <c r="HH104" s="14" t="str">
        <f t="shared" si="238"/>
        <v/>
      </c>
      <c r="HI104" s="14" t="str">
        <f t="shared" si="239"/>
        <v/>
      </c>
      <c r="HJ104" s="14" t="str">
        <f t="shared" si="240"/>
        <v/>
      </c>
      <c r="HK104" s="14" t="str">
        <f t="shared" si="241"/>
        <v/>
      </c>
      <c r="HL104" s="14" t="str">
        <f t="shared" si="242"/>
        <v/>
      </c>
      <c r="HM104" s="14" t="str">
        <f t="shared" si="243"/>
        <v/>
      </c>
      <c r="HN104" s="14" t="str">
        <f t="shared" si="244"/>
        <v/>
      </c>
      <c r="HO104" s="14" t="str">
        <f t="shared" si="245"/>
        <v/>
      </c>
      <c r="HP104" s="14" t="str">
        <f t="shared" si="246"/>
        <v/>
      </c>
      <c r="HQ104" s="14" t="str">
        <f t="shared" si="247"/>
        <v/>
      </c>
      <c r="HR104" s="14" t="str">
        <f t="shared" si="248"/>
        <v/>
      </c>
      <c r="HS104" s="14" t="str">
        <f t="shared" si="249"/>
        <v/>
      </c>
      <c r="HT104" s="14" t="str">
        <f t="shared" si="250"/>
        <v/>
      </c>
      <c r="HU104" s="14" t="str">
        <f t="shared" si="251"/>
        <v/>
      </c>
      <c r="HV104" s="14" t="str">
        <f t="shared" si="252"/>
        <v/>
      </c>
      <c r="HW104" s="14" t="str">
        <f t="shared" si="253"/>
        <v/>
      </c>
      <c r="HX104" s="14" t="str">
        <f t="shared" si="254"/>
        <v/>
      </c>
      <c r="HY104" s="14" t="str">
        <f t="shared" si="255"/>
        <v/>
      </c>
      <c r="HZ104" s="14" t="str">
        <f t="shared" si="256"/>
        <v/>
      </c>
      <c r="IA104" s="14" t="str">
        <f t="shared" si="257"/>
        <v/>
      </c>
      <c r="IB104" s="14" t="str">
        <f t="shared" si="258"/>
        <v/>
      </c>
      <c r="IC104" s="14" t="str">
        <f t="shared" si="259"/>
        <v/>
      </c>
      <c r="ID104" s="14" t="str">
        <f t="shared" si="260"/>
        <v/>
      </c>
      <c r="IE104" s="14" t="str">
        <f t="shared" si="261"/>
        <v/>
      </c>
      <c r="IF104" s="14" t="str">
        <f t="shared" si="262"/>
        <v/>
      </c>
      <c r="IG104" s="14" t="str">
        <f t="shared" si="263"/>
        <v/>
      </c>
      <c r="IH104" s="14" t="str">
        <f t="shared" si="264"/>
        <v/>
      </c>
      <c r="II104" s="14" t="str">
        <f t="shared" si="265"/>
        <v/>
      </c>
      <c r="IJ104" s="14" t="str">
        <f t="shared" si="266"/>
        <v/>
      </c>
      <c r="IK104" s="14" t="str">
        <f t="shared" si="267"/>
        <v/>
      </c>
      <c r="IL104" s="14" t="str">
        <f t="shared" si="268"/>
        <v/>
      </c>
      <c r="IM104" s="14" t="str">
        <f t="shared" si="269"/>
        <v/>
      </c>
      <c r="IN104" s="14" t="str">
        <f t="shared" si="270"/>
        <v/>
      </c>
      <c r="IO104" s="14" t="str">
        <f t="shared" si="271"/>
        <v/>
      </c>
      <c r="IP104" s="14" t="str">
        <f t="shared" si="272"/>
        <v/>
      </c>
      <c r="IQ104" s="14" t="str">
        <f t="shared" si="273"/>
        <v/>
      </c>
      <c r="IR104" s="14" t="str">
        <f t="shared" si="274"/>
        <v/>
      </c>
      <c r="IS104" s="14" t="str">
        <f t="shared" si="275"/>
        <v/>
      </c>
      <c r="IT104" s="14" t="str">
        <f t="shared" si="276"/>
        <v/>
      </c>
      <c r="IU104" s="14" t="str">
        <f t="shared" si="277"/>
        <v/>
      </c>
      <c r="IV104" s="14" t="str">
        <f t="shared" si="278"/>
        <v/>
      </c>
      <c r="IW104" s="14" t="str">
        <f t="shared" si="279"/>
        <v/>
      </c>
      <c r="IX104" s="14" t="str">
        <f t="shared" si="280"/>
        <v/>
      </c>
      <c r="IY104" s="14" t="str">
        <f t="shared" si="281"/>
        <v/>
      </c>
      <c r="IZ104" s="14" t="str">
        <f t="shared" si="282"/>
        <v/>
      </c>
      <c r="JA104" s="14" t="str">
        <f t="shared" si="283"/>
        <v/>
      </c>
      <c r="JB104" s="14" t="str">
        <f t="shared" si="284"/>
        <v/>
      </c>
      <c r="JC104" s="14" t="str">
        <f t="shared" si="285"/>
        <v/>
      </c>
      <c r="JD104" s="14" t="str">
        <f t="shared" si="286"/>
        <v/>
      </c>
      <c r="JE104" s="14" t="str">
        <f t="shared" si="287"/>
        <v/>
      </c>
      <c r="JF104" s="14" t="str">
        <f t="shared" si="288"/>
        <v/>
      </c>
      <c r="JG104" s="14" t="str">
        <f t="shared" si="289"/>
        <v/>
      </c>
      <c r="JH104" s="14" t="str">
        <f t="shared" si="290"/>
        <v/>
      </c>
      <c r="JI104" s="14" t="str">
        <f t="shared" si="291"/>
        <v/>
      </c>
      <c r="JJ104" s="14" t="str">
        <f t="shared" si="292"/>
        <v/>
      </c>
      <c r="JK104" s="14" t="str">
        <f t="shared" si="293"/>
        <v/>
      </c>
      <c r="JL104" s="14" t="str">
        <f t="shared" si="294"/>
        <v/>
      </c>
      <c r="JM104" s="14" t="str">
        <f t="shared" si="295"/>
        <v/>
      </c>
      <c r="JN104" s="14" t="str">
        <f t="shared" si="296"/>
        <v/>
      </c>
      <c r="JO104" s="14" t="str">
        <f t="shared" si="297"/>
        <v/>
      </c>
      <c r="JP104" s="14" t="str">
        <f t="shared" si="298"/>
        <v/>
      </c>
      <c r="JQ104" s="14" t="str">
        <f t="shared" si="299"/>
        <v/>
      </c>
      <c r="JR104" s="14" t="str">
        <f t="shared" si="300"/>
        <v/>
      </c>
      <c r="JS104" s="14" t="str">
        <f t="shared" si="301"/>
        <v/>
      </c>
      <c r="JT104" s="14" t="str">
        <f t="shared" si="302"/>
        <v/>
      </c>
      <c r="JU104" s="14" t="str">
        <f t="shared" si="303"/>
        <v/>
      </c>
      <c r="JV104" s="14" t="str">
        <f t="shared" si="304"/>
        <v/>
      </c>
      <c r="JW104" s="14" t="str">
        <f t="shared" si="305"/>
        <v/>
      </c>
      <c r="JX104" s="14" t="str">
        <f t="shared" si="306"/>
        <v/>
      </c>
      <c r="JY104" s="14" t="str">
        <f t="shared" si="307"/>
        <v/>
      </c>
      <c r="JZ104" s="14" t="str">
        <f t="shared" si="308"/>
        <v/>
      </c>
      <c r="KA104" s="14" t="str">
        <f t="shared" si="309"/>
        <v/>
      </c>
      <c r="KB104" s="14" t="str">
        <f t="shared" si="310"/>
        <v/>
      </c>
      <c r="KC104" s="14" t="str">
        <f t="shared" si="311"/>
        <v/>
      </c>
      <c r="KD104" s="14" t="str">
        <f t="shared" si="312"/>
        <v/>
      </c>
      <c r="KE104" s="14" t="str">
        <f t="shared" si="313"/>
        <v/>
      </c>
      <c r="KF104" s="14" t="str">
        <f t="shared" si="314"/>
        <v/>
      </c>
      <c r="KG104" s="14" t="str">
        <f t="shared" si="315"/>
        <v/>
      </c>
      <c r="KH104" s="14" t="str">
        <f t="shared" si="316"/>
        <v/>
      </c>
      <c r="KI104" s="14" t="str">
        <f t="shared" si="317"/>
        <v/>
      </c>
      <c r="KJ104" s="14" t="str">
        <f t="shared" si="318"/>
        <v/>
      </c>
      <c r="KK104" s="14" t="str">
        <f t="shared" si="319"/>
        <v/>
      </c>
      <c r="KL104" s="14" t="str">
        <f t="shared" si="320"/>
        <v/>
      </c>
      <c r="KM104" s="14" t="str">
        <f t="shared" si="321"/>
        <v/>
      </c>
      <c r="KN104" s="14" t="str">
        <f t="shared" si="322"/>
        <v/>
      </c>
      <c r="KO104" s="14" t="str">
        <f t="shared" si="323"/>
        <v/>
      </c>
      <c r="KP104" s="14" t="str">
        <f t="shared" si="324"/>
        <v/>
      </c>
      <c r="KQ104" s="14" t="str">
        <f t="shared" si="325"/>
        <v/>
      </c>
      <c r="KR104" s="14" t="str">
        <f t="shared" si="326"/>
        <v/>
      </c>
      <c r="KS104" s="14" t="str">
        <f t="shared" si="327"/>
        <v/>
      </c>
      <c r="KT104" s="14" t="str">
        <f t="shared" si="328"/>
        <v/>
      </c>
      <c r="KU104" s="14" t="str">
        <f t="shared" si="329"/>
        <v/>
      </c>
      <c r="KV104" s="14" t="str">
        <f t="shared" si="330"/>
        <v/>
      </c>
      <c r="KW104" s="14" t="str">
        <f t="shared" si="331"/>
        <v/>
      </c>
      <c r="KX104" s="14" t="str">
        <f t="shared" si="332"/>
        <v/>
      </c>
      <c r="KY104" s="14" t="str">
        <f t="shared" si="333"/>
        <v/>
      </c>
      <c r="KZ104" s="14" t="str">
        <f t="shared" si="334"/>
        <v/>
      </c>
      <c r="LA104" s="14" t="str">
        <f t="shared" si="335"/>
        <v/>
      </c>
      <c r="LB104" s="14" t="str">
        <f t="shared" si="336"/>
        <v/>
      </c>
      <c r="LC104" s="14" t="str">
        <f t="shared" si="337"/>
        <v/>
      </c>
      <c r="LD104" s="14" t="str">
        <f t="shared" si="338"/>
        <v/>
      </c>
      <c r="LE104" s="14" t="str">
        <f t="shared" si="339"/>
        <v/>
      </c>
      <c r="LF104" s="14" t="str">
        <f t="shared" si="340"/>
        <v/>
      </c>
      <c r="LG104" s="14" t="str">
        <f t="shared" si="341"/>
        <v/>
      </c>
      <c r="LH104" s="14" t="str">
        <f t="shared" si="342"/>
        <v/>
      </c>
      <c r="LI104" s="14" t="str">
        <f t="shared" si="343"/>
        <v/>
      </c>
      <c r="LJ104" s="14" t="str">
        <f t="shared" si="344"/>
        <v/>
      </c>
      <c r="LK104" s="14" t="str">
        <f t="shared" si="345"/>
        <v/>
      </c>
      <c r="LL104" s="14" t="str">
        <f t="shared" si="346"/>
        <v/>
      </c>
      <c r="LM104" s="14" t="str">
        <f t="shared" si="347"/>
        <v/>
      </c>
      <c r="LN104" s="14" t="str">
        <f t="shared" si="348"/>
        <v/>
      </c>
      <c r="LO104" s="14" t="str">
        <f t="shared" si="349"/>
        <v/>
      </c>
      <c r="LP104" s="14" t="str">
        <f t="shared" si="350"/>
        <v/>
      </c>
      <c r="LQ104" s="14" t="str">
        <f t="shared" si="351"/>
        <v/>
      </c>
      <c r="LR104" s="14" t="str">
        <f t="shared" si="352"/>
        <v/>
      </c>
      <c r="LS104" s="14" t="str">
        <f t="shared" si="353"/>
        <v/>
      </c>
      <c r="LT104" s="14" t="str">
        <f t="shared" si="354"/>
        <v/>
      </c>
      <c r="LU104" s="14" t="str">
        <f t="shared" si="355"/>
        <v/>
      </c>
      <c r="LV104" s="14" t="str">
        <f t="shared" si="356"/>
        <v/>
      </c>
      <c r="LW104" s="14" t="str">
        <f t="shared" si="357"/>
        <v/>
      </c>
      <c r="LX104" s="14" t="str">
        <f t="shared" si="358"/>
        <v/>
      </c>
      <c r="LY104" s="14" t="str">
        <f t="shared" si="359"/>
        <v/>
      </c>
      <c r="LZ104" s="14" t="str">
        <f t="shared" si="360"/>
        <v/>
      </c>
      <c r="MA104" s="14" t="str">
        <f t="shared" si="361"/>
        <v/>
      </c>
      <c r="MB104" s="14" t="str">
        <f t="shared" si="362"/>
        <v/>
      </c>
      <c r="MC104" s="14" t="str">
        <f t="shared" si="363"/>
        <v/>
      </c>
      <c r="MD104" s="14" t="str">
        <f t="shared" si="364"/>
        <v/>
      </c>
      <c r="ME104" s="14" t="str">
        <f t="shared" si="365"/>
        <v/>
      </c>
      <c r="MF104" s="15"/>
      <c r="MJ104" s="17"/>
      <c r="MK104" s="17"/>
      <c r="ML104" s="52" t="str">
        <f t="shared" si="211"/>
        <v/>
      </c>
      <c r="MN104" s="18" t="s">
        <v>5</v>
      </c>
    </row>
    <row r="105" spans="1:352" s="16" customFormat="1" ht="25.5">
      <c r="A105" s="50">
        <v>96</v>
      </c>
      <c r="B105" s="51" t="str">
        <f t="shared" si="194"/>
        <v/>
      </c>
      <c r="C105" s="73"/>
      <c r="D105" s="76"/>
      <c r="E105" s="76"/>
      <c r="F105" s="76"/>
      <c r="G105" s="29"/>
      <c r="H105" s="28"/>
      <c r="I105" s="29"/>
      <c r="J105" s="29"/>
      <c r="K105" s="46"/>
      <c r="L105" s="29"/>
      <c r="M105" s="46"/>
      <c r="N105" s="46"/>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28"/>
      <c r="CN105" s="28"/>
      <c r="CO105" s="28"/>
      <c r="CP105" s="28"/>
      <c r="CQ105" s="28"/>
      <c r="CR105" s="28"/>
      <c r="CS105" s="28"/>
      <c r="CT105" s="28"/>
      <c r="CU105" s="28"/>
      <c r="CV105" s="28"/>
      <c r="CW105" s="28"/>
      <c r="CX105" s="28"/>
      <c r="CY105" s="28"/>
      <c r="CZ105" s="28"/>
      <c r="DA105" s="28"/>
      <c r="DB105" s="28"/>
      <c r="DC105" s="28"/>
      <c r="DD105" s="28"/>
      <c r="DE105" s="28"/>
      <c r="DF105" s="28"/>
      <c r="DG105" s="28"/>
      <c r="DH105" s="28"/>
      <c r="DI105" s="28"/>
      <c r="DJ105" s="28"/>
      <c r="DK105" s="28"/>
      <c r="DL105" s="28"/>
      <c r="DM105" s="28"/>
      <c r="DN105" s="28"/>
      <c r="DO105" s="28"/>
      <c r="DP105" s="28"/>
      <c r="DQ105" s="28"/>
      <c r="DR105" s="28"/>
      <c r="DS105" s="28"/>
      <c r="DT105" s="28"/>
      <c r="DU105" s="28"/>
      <c r="DV105" s="28"/>
      <c r="DW105" s="28"/>
      <c r="DX105" s="28"/>
      <c r="DY105" s="28"/>
      <c r="DZ105" s="28"/>
      <c r="EA105" s="28"/>
      <c r="EB105" s="28"/>
      <c r="EC105" s="28"/>
      <c r="ED105" s="28"/>
      <c r="EE105" s="28"/>
      <c r="EF105" s="28"/>
      <c r="EG105" s="28"/>
      <c r="EH105" s="28"/>
      <c r="EI105" s="28"/>
      <c r="EJ105" s="28"/>
      <c r="EK105" s="28"/>
      <c r="EL105" s="28"/>
      <c r="EM105" s="28"/>
      <c r="EN105" s="28"/>
      <c r="EO105" s="28"/>
      <c r="EP105" s="28"/>
      <c r="EQ105" s="28"/>
      <c r="ER105" s="28"/>
      <c r="ES105" s="28"/>
      <c r="ET105" s="28"/>
      <c r="EU105" s="28"/>
      <c r="EV105" s="28"/>
      <c r="EW105" s="28"/>
      <c r="EX105" s="28"/>
      <c r="EY105" s="28"/>
      <c r="EZ105" s="28"/>
      <c r="FA105" s="28"/>
      <c r="FB105" s="28"/>
      <c r="FC105" s="28"/>
      <c r="FD105" s="28"/>
      <c r="FE105" s="28"/>
      <c r="FF105" s="28"/>
      <c r="FG105" s="28"/>
      <c r="FH105" s="28"/>
      <c r="FI105" s="28"/>
      <c r="FJ105" s="28"/>
      <c r="FK105" s="28"/>
      <c r="FL105" s="28"/>
      <c r="FM105" s="28"/>
      <c r="FN105" s="28"/>
      <c r="FO105" s="28"/>
      <c r="FP105" s="82"/>
      <c r="FQ105" s="80"/>
      <c r="FR105" s="14" t="str">
        <f t="shared" si="195"/>
        <v/>
      </c>
      <c r="FS105" s="14" t="str">
        <f t="shared" si="196"/>
        <v/>
      </c>
      <c r="FT105" s="14" t="str">
        <f t="shared" si="197"/>
        <v/>
      </c>
      <c r="FU105" s="14" t="str">
        <f t="shared" si="198"/>
        <v/>
      </c>
      <c r="FV105" s="14" t="str">
        <f t="shared" si="199"/>
        <v/>
      </c>
      <c r="FW105" s="14" t="str">
        <f t="shared" si="200"/>
        <v/>
      </c>
      <c r="FX105" s="14" t="str">
        <f t="shared" si="212"/>
        <v/>
      </c>
      <c r="FY105" s="14" t="str">
        <f t="shared" si="201"/>
        <v/>
      </c>
      <c r="FZ105" s="14" t="str">
        <f t="shared" si="202"/>
        <v/>
      </c>
      <c r="GA105" s="14" t="str">
        <f t="shared" si="203"/>
        <v/>
      </c>
      <c r="GB105" s="14" t="str">
        <f t="shared" si="204"/>
        <v/>
      </c>
      <c r="GC105" s="14" t="str">
        <f t="shared" si="205"/>
        <v/>
      </c>
      <c r="GD105" s="14" t="str">
        <f t="shared" si="213"/>
        <v/>
      </c>
      <c r="GE105" s="14" t="str">
        <f t="shared" si="214"/>
        <v/>
      </c>
      <c r="GF105" s="14" t="str">
        <f t="shared" si="206"/>
        <v/>
      </c>
      <c r="GG105" s="14" t="str">
        <f t="shared" si="207"/>
        <v/>
      </c>
      <c r="GH105" s="14" t="str">
        <f t="shared" si="208"/>
        <v/>
      </c>
      <c r="GI105" s="14" t="str">
        <f t="shared" si="209"/>
        <v/>
      </c>
      <c r="GJ105" s="14" t="str">
        <f t="shared" si="210"/>
        <v/>
      </c>
      <c r="GK105" s="14" t="str">
        <f t="shared" si="215"/>
        <v/>
      </c>
      <c r="GL105" s="14" t="str">
        <f t="shared" si="216"/>
        <v/>
      </c>
      <c r="GM105" s="14" t="str">
        <f t="shared" si="217"/>
        <v/>
      </c>
      <c r="GN105" s="14" t="str">
        <f t="shared" si="218"/>
        <v/>
      </c>
      <c r="GO105" s="14" t="str">
        <f t="shared" si="219"/>
        <v/>
      </c>
      <c r="GP105" s="14" t="str">
        <f t="shared" si="220"/>
        <v/>
      </c>
      <c r="GQ105" s="14" t="str">
        <f t="shared" si="221"/>
        <v/>
      </c>
      <c r="GR105" s="14" t="str">
        <f t="shared" si="222"/>
        <v/>
      </c>
      <c r="GS105" s="14" t="str">
        <f t="shared" si="223"/>
        <v/>
      </c>
      <c r="GT105" s="14" t="str">
        <f t="shared" si="224"/>
        <v/>
      </c>
      <c r="GU105" s="14" t="str">
        <f t="shared" si="225"/>
        <v/>
      </c>
      <c r="GV105" s="14" t="str">
        <f t="shared" si="226"/>
        <v/>
      </c>
      <c r="GW105" s="14" t="str">
        <f t="shared" si="227"/>
        <v/>
      </c>
      <c r="GX105" s="14" t="str">
        <f t="shared" si="228"/>
        <v/>
      </c>
      <c r="GY105" s="14" t="str">
        <f t="shared" si="229"/>
        <v/>
      </c>
      <c r="GZ105" s="14" t="str">
        <f t="shared" si="230"/>
        <v/>
      </c>
      <c r="HA105" s="14" t="str">
        <f t="shared" si="231"/>
        <v/>
      </c>
      <c r="HB105" s="14" t="str">
        <f t="shared" si="232"/>
        <v/>
      </c>
      <c r="HC105" s="14" t="str">
        <f t="shared" si="233"/>
        <v/>
      </c>
      <c r="HD105" s="14" t="str">
        <f t="shared" si="234"/>
        <v/>
      </c>
      <c r="HE105" s="14" t="str">
        <f t="shared" si="235"/>
        <v/>
      </c>
      <c r="HF105" s="14" t="str">
        <f t="shared" si="236"/>
        <v/>
      </c>
      <c r="HG105" s="14" t="str">
        <f t="shared" si="237"/>
        <v/>
      </c>
      <c r="HH105" s="14" t="str">
        <f t="shared" si="238"/>
        <v/>
      </c>
      <c r="HI105" s="14" t="str">
        <f t="shared" si="239"/>
        <v/>
      </c>
      <c r="HJ105" s="14" t="str">
        <f t="shared" si="240"/>
        <v/>
      </c>
      <c r="HK105" s="14" t="str">
        <f t="shared" si="241"/>
        <v/>
      </c>
      <c r="HL105" s="14" t="str">
        <f t="shared" si="242"/>
        <v/>
      </c>
      <c r="HM105" s="14" t="str">
        <f t="shared" si="243"/>
        <v/>
      </c>
      <c r="HN105" s="14" t="str">
        <f t="shared" si="244"/>
        <v/>
      </c>
      <c r="HO105" s="14" t="str">
        <f t="shared" si="245"/>
        <v/>
      </c>
      <c r="HP105" s="14" t="str">
        <f t="shared" si="246"/>
        <v/>
      </c>
      <c r="HQ105" s="14" t="str">
        <f t="shared" si="247"/>
        <v/>
      </c>
      <c r="HR105" s="14" t="str">
        <f t="shared" si="248"/>
        <v/>
      </c>
      <c r="HS105" s="14" t="str">
        <f t="shared" si="249"/>
        <v/>
      </c>
      <c r="HT105" s="14" t="str">
        <f t="shared" si="250"/>
        <v/>
      </c>
      <c r="HU105" s="14" t="str">
        <f t="shared" si="251"/>
        <v/>
      </c>
      <c r="HV105" s="14" t="str">
        <f t="shared" si="252"/>
        <v/>
      </c>
      <c r="HW105" s="14" t="str">
        <f t="shared" si="253"/>
        <v/>
      </c>
      <c r="HX105" s="14" t="str">
        <f t="shared" si="254"/>
        <v/>
      </c>
      <c r="HY105" s="14" t="str">
        <f t="shared" si="255"/>
        <v/>
      </c>
      <c r="HZ105" s="14" t="str">
        <f t="shared" si="256"/>
        <v/>
      </c>
      <c r="IA105" s="14" t="str">
        <f t="shared" si="257"/>
        <v/>
      </c>
      <c r="IB105" s="14" t="str">
        <f t="shared" si="258"/>
        <v/>
      </c>
      <c r="IC105" s="14" t="str">
        <f t="shared" si="259"/>
        <v/>
      </c>
      <c r="ID105" s="14" t="str">
        <f t="shared" si="260"/>
        <v/>
      </c>
      <c r="IE105" s="14" t="str">
        <f t="shared" si="261"/>
        <v/>
      </c>
      <c r="IF105" s="14" t="str">
        <f t="shared" si="262"/>
        <v/>
      </c>
      <c r="IG105" s="14" t="str">
        <f t="shared" si="263"/>
        <v/>
      </c>
      <c r="IH105" s="14" t="str">
        <f t="shared" si="264"/>
        <v/>
      </c>
      <c r="II105" s="14" t="str">
        <f t="shared" si="265"/>
        <v/>
      </c>
      <c r="IJ105" s="14" t="str">
        <f t="shared" si="266"/>
        <v/>
      </c>
      <c r="IK105" s="14" t="str">
        <f t="shared" si="267"/>
        <v/>
      </c>
      <c r="IL105" s="14" t="str">
        <f t="shared" si="268"/>
        <v/>
      </c>
      <c r="IM105" s="14" t="str">
        <f t="shared" si="269"/>
        <v/>
      </c>
      <c r="IN105" s="14" t="str">
        <f t="shared" si="270"/>
        <v/>
      </c>
      <c r="IO105" s="14" t="str">
        <f t="shared" si="271"/>
        <v/>
      </c>
      <c r="IP105" s="14" t="str">
        <f t="shared" si="272"/>
        <v/>
      </c>
      <c r="IQ105" s="14" t="str">
        <f t="shared" si="273"/>
        <v/>
      </c>
      <c r="IR105" s="14" t="str">
        <f t="shared" si="274"/>
        <v/>
      </c>
      <c r="IS105" s="14" t="str">
        <f t="shared" si="275"/>
        <v/>
      </c>
      <c r="IT105" s="14" t="str">
        <f t="shared" si="276"/>
        <v/>
      </c>
      <c r="IU105" s="14" t="str">
        <f t="shared" si="277"/>
        <v/>
      </c>
      <c r="IV105" s="14" t="str">
        <f t="shared" si="278"/>
        <v/>
      </c>
      <c r="IW105" s="14" t="str">
        <f t="shared" si="279"/>
        <v/>
      </c>
      <c r="IX105" s="14" t="str">
        <f t="shared" si="280"/>
        <v/>
      </c>
      <c r="IY105" s="14" t="str">
        <f t="shared" si="281"/>
        <v/>
      </c>
      <c r="IZ105" s="14" t="str">
        <f t="shared" si="282"/>
        <v/>
      </c>
      <c r="JA105" s="14" t="str">
        <f t="shared" si="283"/>
        <v/>
      </c>
      <c r="JB105" s="14" t="str">
        <f t="shared" si="284"/>
        <v/>
      </c>
      <c r="JC105" s="14" t="str">
        <f t="shared" si="285"/>
        <v/>
      </c>
      <c r="JD105" s="14" t="str">
        <f t="shared" si="286"/>
        <v/>
      </c>
      <c r="JE105" s="14" t="str">
        <f t="shared" si="287"/>
        <v/>
      </c>
      <c r="JF105" s="14" t="str">
        <f t="shared" si="288"/>
        <v/>
      </c>
      <c r="JG105" s="14" t="str">
        <f t="shared" si="289"/>
        <v/>
      </c>
      <c r="JH105" s="14" t="str">
        <f t="shared" si="290"/>
        <v/>
      </c>
      <c r="JI105" s="14" t="str">
        <f t="shared" si="291"/>
        <v/>
      </c>
      <c r="JJ105" s="14" t="str">
        <f t="shared" si="292"/>
        <v/>
      </c>
      <c r="JK105" s="14" t="str">
        <f t="shared" si="293"/>
        <v/>
      </c>
      <c r="JL105" s="14" t="str">
        <f t="shared" si="294"/>
        <v/>
      </c>
      <c r="JM105" s="14" t="str">
        <f t="shared" si="295"/>
        <v/>
      </c>
      <c r="JN105" s="14" t="str">
        <f t="shared" si="296"/>
        <v/>
      </c>
      <c r="JO105" s="14" t="str">
        <f t="shared" si="297"/>
        <v/>
      </c>
      <c r="JP105" s="14" t="str">
        <f t="shared" si="298"/>
        <v/>
      </c>
      <c r="JQ105" s="14" t="str">
        <f t="shared" si="299"/>
        <v/>
      </c>
      <c r="JR105" s="14" t="str">
        <f t="shared" si="300"/>
        <v/>
      </c>
      <c r="JS105" s="14" t="str">
        <f t="shared" si="301"/>
        <v/>
      </c>
      <c r="JT105" s="14" t="str">
        <f t="shared" si="302"/>
        <v/>
      </c>
      <c r="JU105" s="14" t="str">
        <f t="shared" si="303"/>
        <v/>
      </c>
      <c r="JV105" s="14" t="str">
        <f t="shared" si="304"/>
        <v/>
      </c>
      <c r="JW105" s="14" t="str">
        <f t="shared" si="305"/>
        <v/>
      </c>
      <c r="JX105" s="14" t="str">
        <f t="shared" si="306"/>
        <v/>
      </c>
      <c r="JY105" s="14" t="str">
        <f t="shared" si="307"/>
        <v/>
      </c>
      <c r="JZ105" s="14" t="str">
        <f t="shared" si="308"/>
        <v/>
      </c>
      <c r="KA105" s="14" t="str">
        <f t="shared" si="309"/>
        <v/>
      </c>
      <c r="KB105" s="14" t="str">
        <f t="shared" si="310"/>
        <v/>
      </c>
      <c r="KC105" s="14" t="str">
        <f t="shared" si="311"/>
        <v/>
      </c>
      <c r="KD105" s="14" t="str">
        <f t="shared" si="312"/>
        <v/>
      </c>
      <c r="KE105" s="14" t="str">
        <f t="shared" si="313"/>
        <v/>
      </c>
      <c r="KF105" s="14" t="str">
        <f t="shared" si="314"/>
        <v/>
      </c>
      <c r="KG105" s="14" t="str">
        <f t="shared" si="315"/>
        <v/>
      </c>
      <c r="KH105" s="14" t="str">
        <f t="shared" si="316"/>
        <v/>
      </c>
      <c r="KI105" s="14" t="str">
        <f t="shared" si="317"/>
        <v/>
      </c>
      <c r="KJ105" s="14" t="str">
        <f t="shared" si="318"/>
        <v/>
      </c>
      <c r="KK105" s="14" t="str">
        <f t="shared" si="319"/>
        <v/>
      </c>
      <c r="KL105" s="14" t="str">
        <f t="shared" si="320"/>
        <v/>
      </c>
      <c r="KM105" s="14" t="str">
        <f t="shared" si="321"/>
        <v/>
      </c>
      <c r="KN105" s="14" t="str">
        <f t="shared" si="322"/>
        <v/>
      </c>
      <c r="KO105" s="14" t="str">
        <f t="shared" si="323"/>
        <v/>
      </c>
      <c r="KP105" s="14" t="str">
        <f t="shared" si="324"/>
        <v/>
      </c>
      <c r="KQ105" s="14" t="str">
        <f t="shared" si="325"/>
        <v/>
      </c>
      <c r="KR105" s="14" t="str">
        <f t="shared" si="326"/>
        <v/>
      </c>
      <c r="KS105" s="14" t="str">
        <f t="shared" si="327"/>
        <v/>
      </c>
      <c r="KT105" s="14" t="str">
        <f t="shared" si="328"/>
        <v/>
      </c>
      <c r="KU105" s="14" t="str">
        <f t="shared" si="329"/>
        <v/>
      </c>
      <c r="KV105" s="14" t="str">
        <f t="shared" si="330"/>
        <v/>
      </c>
      <c r="KW105" s="14" t="str">
        <f t="shared" si="331"/>
        <v/>
      </c>
      <c r="KX105" s="14" t="str">
        <f t="shared" si="332"/>
        <v/>
      </c>
      <c r="KY105" s="14" t="str">
        <f t="shared" si="333"/>
        <v/>
      </c>
      <c r="KZ105" s="14" t="str">
        <f t="shared" si="334"/>
        <v/>
      </c>
      <c r="LA105" s="14" t="str">
        <f t="shared" si="335"/>
        <v/>
      </c>
      <c r="LB105" s="14" t="str">
        <f t="shared" si="336"/>
        <v/>
      </c>
      <c r="LC105" s="14" t="str">
        <f t="shared" si="337"/>
        <v/>
      </c>
      <c r="LD105" s="14" t="str">
        <f t="shared" si="338"/>
        <v/>
      </c>
      <c r="LE105" s="14" t="str">
        <f t="shared" si="339"/>
        <v/>
      </c>
      <c r="LF105" s="14" t="str">
        <f t="shared" si="340"/>
        <v/>
      </c>
      <c r="LG105" s="14" t="str">
        <f t="shared" si="341"/>
        <v/>
      </c>
      <c r="LH105" s="14" t="str">
        <f t="shared" si="342"/>
        <v/>
      </c>
      <c r="LI105" s="14" t="str">
        <f t="shared" si="343"/>
        <v/>
      </c>
      <c r="LJ105" s="14" t="str">
        <f t="shared" si="344"/>
        <v/>
      </c>
      <c r="LK105" s="14" t="str">
        <f t="shared" si="345"/>
        <v/>
      </c>
      <c r="LL105" s="14" t="str">
        <f t="shared" si="346"/>
        <v/>
      </c>
      <c r="LM105" s="14" t="str">
        <f t="shared" si="347"/>
        <v/>
      </c>
      <c r="LN105" s="14" t="str">
        <f t="shared" si="348"/>
        <v/>
      </c>
      <c r="LO105" s="14" t="str">
        <f t="shared" si="349"/>
        <v/>
      </c>
      <c r="LP105" s="14" t="str">
        <f t="shared" si="350"/>
        <v/>
      </c>
      <c r="LQ105" s="14" t="str">
        <f t="shared" si="351"/>
        <v/>
      </c>
      <c r="LR105" s="14" t="str">
        <f t="shared" si="352"/>
        <v/>
      </c>
      <c r="LS105" s="14" t="str">
        <f t="shared" si="353"/>
        <v/>
      </c>
      <c r="LT105" s="14" t="str">
        <f t="shared" si="354"/>
        <v/>
      </c>
      <c r="LU105" s="14" t="str">
        <f t="shared" si="355"/>
        <v/>
      </c>
      <c r="LV105" s="14" t="str">
        <f t="shared" si="356"/>
        <v/>
      </c>
      <c r="LW105" s="14" t="str">
        <f t="shared" si="357"/>
        <v/>
      </c>
      <c r="LX105" s="14" t="str">
        <f t="shared" si="358"/>
        <v/>
      </c>
      <c r="LY105" s="14" t="str">
        <f t="shared" si="359"/>
        <v/>
      </c>
      <c r="LZ105" s="14" t="str">
        <f t="shared" si="360"/>
        <v/>
      </c>
      <c r="MA105" s="14" t="str">
        <f t="shared" si="361"/>
        <v/>
      </c>
      <c r="MB105" s="14" t="str">
        <f t="shared" si="362"/>
        <v/>
      </c>
      <c r="MC105" s="14" t="str">
        <f t="shared" si="363"/>
        <v/>
      </c>
      <c r="MD105" s="14" t="str">
        <f t="shared" si="364"/>
        <v/>
      </c>
      <c r="ME105" s="14" t="str">
        <f t="shared" si="365"/>
        <v/>
      </c>
      <c r="MF105" s="15"/>
      <c r="MJ105" s="17"/>
      <c r="MK105" s="17"/>
      <c r="ML105" s="52" t="str">
        <f t="shared" si="211"/>
        <v/>
      </c>
      <c r="MN105" s="18" t="s">
        <v>5</v>
      </c>
    </row>
    <row r="106" spans="1:352" s="16" customFormat="1" ht="25.5">
      <c r="A106" s="50">
        <v>97</v>
      </c>
      <c r="B106" s="51" t="str">
        <f t="shared" si="194"/>
        <v/>
      </c>
      <c r="C106" s="73"/>
      <c r="D106" s="76"/>
      <c r="E106" s="76"/>
      <c r="F106" s="76"/>
      <c r="G106" s="29"/>
      <c r="H106" s="28"/>
      <c r="I106" s="29"/>
      <c r="J106" s="29"/>
      <c r="K106" s="46"/>
      <c r="L106" s="29"/>
      <c r="M106" s="46"/>
      <c r="N106" s="46"/>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c r="EO106" s="28"/>
      <c r="EP106" s="28"/>
      <c r="EQ106" s="28"/>
      <c r="ER106" s="28"/>
      <c r="ES106" s="28"/>
      <c r="ET106" s="28"/>
      <c r="EU106" s="28"/>
      <c r="EV106" s="28"/>
      <c r="EW106" s="28"/>
      <c r="EX106" s="28"/>
      <c r="EY106" s="28"/>
      <c r="EZ106" s="28"/>
      <c r="FA106" s="28"/>
      <c r="FB106" s="28"/>
      <c r="FC106" s="28"/>
      <c r="FD106" s="28"/>
      <c r="FE106" s="28"/>
      <c r="FF106" s="28"/>
      <c r="FG106" s="28"/>
      <c r="FH106" s="28"/>
      <c r="FI106" s="28"/>
      <c r="FJ106" s="28"/>
      <c r="FK106" s="28"/>
      <c r="FL106" s="28"/>
      <c r="FM106" s="28"/>
      <c r="FN106" s="28"/>
      <c r="FO106" s="28"/>
      <c r="FP106" s="82"/>
      <c r="FQ106" s="80"/>
      <c r="FR106" s="14" t="str">
        <f t="shared" si="195"/>
        <v/>
      </c>
      <c r="FS106" s="14" t="str">
        <f t="shared" si="196"/>
        <v/>
      </c>
      <c r="FT106" s="14" t="str">
        <f t="shared" si="197"/>
        <v/>
      </c>
      <c r="FU106" s="14" t="str">
        <f t="shared" si="198"/>
        <v/>
      </c>
      <c r="FV106" s="14" t="str">
        <f t="shared" si="199"/>
        <v/>
      </c>
      <c r="FW106" s="14" t="str">
        <f t="shared" si="200"/>
        <v/>
      </c>
      <c r="FX106" s="14" t="str">
        <f t="shared" si="212"/>
        <v/>
      </c>
      <c r="FY106" s="14" t="str">
        <f t="shared" si="201"/>
        <v/>
      </c>
      <c r="FZ106" s="14" t="str">
        <f t="shared" si="202"/>
        <v/>
      </c>
      <c r="GA106" s="14" t="str">
        <f t="shared" si="203"/>
        <v/>
      </c>
      <c r="GB106" s="14" t="str">
        <f t="shared" si="204"/>
        <v/>
      </c>
      <c r="GC106" s="14" t="str">
        <f t="shared" si="205"/>
        <v/>
      </c>
      <c r="GD106" s="14" t="str">
        <f t="shared" si="213"/>
        <v/>
      </c>
      <c r="GE106" s="14" t="str">
        <f t="shared" si="214"/>
        <v/>
      </c>
      <c r="GF106" s="14" t="str">
        <f t="shared" si="206"/>
        <v/>
      </c>
      <c r="GG106" s="14" t="str">
        <f t="shared" si="207"/>
        <v/>
      </c>
      <c r="GH106" s="14" t="str">
        <f t="shared" si="208"/>
        <v/>
      </c>
      <c r="GI106" s="14" t="str">
        <f t="shared" si="209"/>
        <v/>
      </c>
      <c r="GJ106" s="14" t="str">
        <f t="shared" si="210"/>
        <v/>
      </c>
      <c r="GK106" s="14" t="str">
        <f t="shared" si="215"/>
        <v/>
      </c>
      <c r="GL106" s="14" t="str">
        <f t="shared" si="216"/>
        <v/>
      </c>
      <c r="GM106" s="14" t="str">
        <f t="shared" si="217"/>
        <v/>
      </c>
      <c r="GN106" s="14" t="str">
        <f t="shared" si="218"/>
        <v/>
      </c>
      <c r="GO106" s="14" t="str">
        <f t="shared" si="219"/>
        <v/>
      </c>
      <c r="GP106" s="14" t="str">
        <f t="shared" si="220"/>
        <v/>
      </c>
      <c r="GQ106" s="14" t="str">
        <f t="shared" si="221"/>
        <v/>
      </c>
      <c r="GR106" s="14" t="str">
        <f t="shared" si="222"/>
        <v/>
      </c>
      <c r="GS106" s="14" t="str">
        <f t="shared" si="223"/>
        <v/>
      </c>
      <c r="GT106" s="14" t="str">
        <f t="shared" si="224"/>
        <v/>
      </c>
      <c r="GU106" s="14" t="str">
        <f t="shared" si="225"/>
        <v/>
      </c>
      <c r="GV106" s="14" t="str">
        <f t="shared" si="226"/>
        <v/>
      </c>
      <c r="GW106" s="14" t="str">
        <f t="shared" si="227"/>
        <v/>
      </c>
      <c r="GX106" s="14" t="str">
        <f t="shared" si="228"/>
        <v/>
      </c>
      <c r="GY106" s="14" t="str">
        <f t="shared" si="229"/>
        <v/>
      </c>
      <c r="GZ106" s="14" t="str">
        <f t="shared" si="230"/>
        <v/>
      </c>
      <c r="HA106" s="14" t="str">
        <f t="shared" si="231"/>
        <v/>
      </c>
      <c r="HB106" s="14" t="str">
        <f t="shared" si="232"/>
        <v/>
      </c>
      <c r="HC106" s="14" t="str">
        <f t="shared" si="233"/>
        <v/>
      </c>
      <c r="HD106" s="14" t="str">
        <f t="shared" si="234"/>
        <v/>
      </c>
      <c r="HE106" s="14" t="str">
        <f t="shared" si="235"/>
        <v/>
      </c>
      <c r="HF106" s="14" t="str">
        <f t="shared" si="236"/>
        <v/>
      </c>
      <c r="HG106" s="14" t="str">
        <f t="shared" si="237"/>
        <v/>
      </c>
      <c r="HH106" s="14" t="str">
        <f t="shared" si="238"/>
        <v/>
      </c>
      <c r="HI106" s="14" t="str">
        <f t="shared" si="239"/>
        <v/>
      </c>
      <c r="HJ106" s="14" t="str">
        <f t="shared" si="240"/>
        <v/>
      </c>
      <c r="HK106" s="14" t="str">
        <f t="shared" si="241"/>
        <v/>
      </c>
      <c r="HL106" s="14" t="str">
        <f t="shared" si="242"/>
        <v/>
      </c>
      <c r="HM106" s="14" t="str">
        <f t="shared" si="243"/>
        <v/>
      </c>
      <c r="HN106" s="14" t="str">
        <f t="shared" si="244"/>
        <v/>
      </c>
      <c r="HO106" s="14" t="str">
        <f t="shared" si="245"/>
        <v/>
      </c>
      <c r="HP106" s="14" t="str">
        <f t="shared" si="246"/>
        <v/>
      </c>
      <c r="HQ106" s="14" t="str">
        <f t="shared" si="247"/>
        <v/>
      </c>
      <c r="HR106" s="14" t="str">
        <f t="shared" si="248"/>
        <v/>
      </c>
      <c r="HS106" s="14" t="str">
        <f t="shared" si="249"/>
        <v/>
      </c>
      <c r="HT106" s="14" t="str">
        <f t="shared" si="250"/>
        <v/>
      </c>
      <c r="HU106" s="14" t="str">
        <f t="shared" si="251"/>
        <v/>
      </c>
      <c r="HV106" s="14" t="str">
        <f t="shared" si="252"/>
        <v/>
      </c>
      <c r="HW106" s="14" t="str">
        <f t="shared" si="253"/>
        <v/>
      </c>
      <c r="HX106" s="14" t="str">
        <f t="shared" si="254"/>
        <v/>
      </c>
      <c r="HY106" s="14" t="str">
        <f t="shared" si="255"/>
        <v/>
      </c>
      <c r="HZ106" s="14" t="str">
        <f t="shared" si="256"/>
        <v/>
      </c>
      <c r="IA106" s="14" t="str">
        <f t="shared" si="257"/>
        <v/>
      </c>
      <c r="IB106" s="14" t="str">
        <f t="shared" si="258"/>
        <v/>
      </c>
      <c r="IC106" s="14" t="str">
        <f t="shared" si="259"/>
        <v/>
      </c>
      <c r="ID106" s="14" t="str">
        <f t="shared" si="260"/>
        <v/>
      </c>
      <c r="IE106" s="14" t="str">
        <f t="shared" si="261"/>
        <v/>
      </c>
      <c r="IF106" s="14" t="str">
        <f t="shared" si="262"/>
        <v/>
      </c>
      <c r="IG106" s="14" t="str">
        <f t="shared" si="263"/>
        <v/>
      </c>
      <c r="IH106" s="14" t="str">
        <f t="shared" si="264"/>
        <v/>
      </c>
      <c r="II106" s="14" t="str">
        <f t="shared" si="265"/>
        <v/>
      </c>
      <c r="IJ106" s="14" t="str">
        <f t="shared" si="266"/>
        <v/>
      </c>
      <c r="IK106" s="14" t="str">
        <f t="shared" si="267"/>
        <v/>
      </c>
      <c r="IL106" s="14" t="str">
        <f t="shared" si="268"/>
        <v/>
      </c>
      <c r="IM106" s="14" t="str">
        <f t="shared" si="269"/>
        <v/>
      </c>
      <c r="IN106" s="14" t="str">
        <f t="shared" si="270"/>
        <v/>
      </c>
      <c r="IO106" s="14" t="str">
        <f t="shared" si="271"/>
        <v/>
      </c>
      <c r="IP106" s="14" t="str">
        <f t="shared" si="272"/>
        <v/>
      </c>
      <c r="IQ106" s="14" t="str">
        <f t="shared" si="273"/>
        <v/>
      </c>
      <c r="IR106" s="14" t="str">
        <f t="shared" si="274"/>
        <v/>
      </c>
      <c r="IS106" s="14" t="str">
        <f t="shared" si="275"/>
        <v/>
      </c>
      <c r="IT106" s="14" t="str">
        <f t="shared" si="276"/>
        <v/>
      </c>
      <c r="IU106" s="14" t="str">
        <f t="shared" si="277"/>
        <v/>
      </c>
      <c r="IV106" s="14" t="str">
        <f t="shared" si="278"/>
        <v/>
      </c>
      <c r="IW106" s="14" t="str">
        <f t="shared" si="279"/>
        <v/>
      </c>
      <c r="IX106" s="14" t="str">
        <f t="shared" si="280"/>
        <v/>
      </c>
      <c r="IY106" s="14" t="str">
        <f t="shared" si="281"/>
        <v/>
      </c>
      <c r="IZ106" s="14" t="str">
        <f t="shared" si="282"/>
        <v/>
      </c>
      <c r="JA106" s="14" t="str">
        <f t="shared" si="283"/>
        <v/>
      </c>
      <c r="JB106" s="14" t="str">
        <f t="shared" si="284"/>
        <v/>
      </c>
      <c r="JC106" s="14" t="str">
        <f t="shared" si="285"/>
        <v/>
      </c>
      <c r="JD106" s="14" t="str">
        <f t="shared" si="286"/>
        <v/>
      </c>
      <c r="JE106" s="14" t="str">
        <f t="shared" si="287"/>
        <v/>
      </c>
      <c r="JF106" s="14" t="str">
        <f t="shared" si="288"/>
        <v/>
      </c>
      <c r="JG106" s="14" t="str">
        <f t="shared" si="289"/>
        <v/>
      </c>
      <c r="JH106" s="14" t="str">
        <f t="shared" si="290"/>
        <v/>
      </c>
      <c r="JI106" s="14" t="str">
        <f t="shared" si="291"/>
        <v/>
      </c>
      <c r="JJ106" s="14" t="str">
        <f t="shared" si="292"/>
        <v/>
      </c>
      <c r="JK106" s="14" t="str">
        <f t="shared" si="293"/>
        <v/>
      </c>
      <c r="JL106" s="14" t="str">
        <f t="shared" si="294"/>
        <v/>
      </c>
      <c r="JM106" s="14" t="str">
        <f t="shared" si="295"/>
        <v/>
      </c>
      <c r="JN106" s="14" t="str">
        <f t="shared" si="296"/>
        <v/>
      </c>
      <c r="JO106" s="14" t="str">
        <f t="shared" si="297"/>
        <v/>
      </c>
      <c r="JP106" s="14" t="str">
        <f t="shared" si="298"/>
        <v/>
      </c>
      <c r="JQ106" s="14" t="str">
        <f t="shared" si="299"/>
        <v/>
      </c>
      <c r="JR106" s="14" t="str">
        <f t="shared" si="300"/>
        <v/>
      </c>
      <c r="JS106" s="14" t="str">
        <f t="shared" si="301"/>
        <v/>
      </c>
      <c r="JT106" s="14" t="str">
        <f t="shared" si="302"/>
        <v/>
      </c>
      <c r="JU106" s="14" t="str">
        <f t="shared" si="303"/>
        <v/>
      </c>
      <c r="JV106" s="14" t="str">
        <f t="shared" si="304"/>
        <v/>
      </c>
      <c r="JW106" s="14" t="str">
        <f t="shared" si="305"/>
        <v/>
      </c>
      <c r="JX106" s="14" t="str">
        <f t="shared" si="306"/>
        <v/>
      </c>
      <c r="JY106" s="14" t="str">
        <f t="shared" si="307"/>
        <v/>
      </c>
      <c r="JZ106" s="14" t="str">
        <f t="shared" si="308"/>
        <v/>
      </c>
      <c r="KA106" s="14" t="str">
        <f t="shared" si="309"/>
        <v/>
      </c>
      <c r="KB106" s="14" t="str">
        <f t="shared" si="310"/>
        <v/>
      </c>
      <c r="KC106" s="14" t="str">
        <f t="shared" si="311"/>
        <v/>
      </c>
      <c r="KD106" s="14" t="str">
        <f t="shared" si="312"/>
        <v/>
      </c>
      <c r="KE106" s="14" t="str">
        <f t="shared" si="313"/>
        <v/>
      </c>
      <c r="KF106" s="14" t="str">
        <f t="shared" si="314"/>
        <v/>
      </c>
      <c r="KG106" s="14" t="str">
        <f t="shared" si="315"/>
        <v/>
      </c>
      <c r="KH106" s="14" t="str">
        <f t="shared" si="316"/>
        <v/>
      </c>
      <c r="KI106" s="14" t="str">
        <f t="shared" si="317"/>
        <v/>
      </c>
      <c r="KJ106" s="14" t="str">
        <f t="shared" si="318"/>
        <v/>
      </c>
      <c r="KK106" s="14" t="str">
        <f t="shared" si="319"/>
        <v/>
      </c>
      <c r="KL106" s="14" t="str">
        <f t="shared" si="320"/>
        <v/>
      </c>
      <c r="KM106" s="14" t="str">
        <f t="shared" si="321"/>
        <v/>
      </c>
      <c r="KN106" s="14" t="str">
        <f t="shared" si="322"/>
        <v/>
      </c>
      <c r="KO106" s="14" t="str">
        <f t="shared" si="323"/>
        <v/>
      </c>
      <c r="KP106" s="14" t="str">
        <f t="shared" si="324"/>
        <v/>
      </c>
      <c r="KQ106" s="14" t="str">
        <f t="shared" si="325"/>
        <v/>
      </c>
      <c r="KR106" s="14" t="str">
        <f t="shared" si="326"/>
        <v/>
      </c>
      <c r="KS106" s="14" t="str">
        <f t="shared" si="327"/>
        <v/>
      </c>
      <c r="KT106" s="14" t="str">
        <f t="shared" si="328"/>
        <v/>
      </c>
      <c r="KU106" s="14" t="str">
        <f t="shared" si="329"/>
        <v/>
      </c>
      <c r="KV106" s="14" t="str">
        <f t="shared" si="330"/>
        <v/>
      </c>
      <c r="KW106" s="14" t="str">
        <f t="shared" si="331"/>
        <v/>
      </c>
      <c r="KX106" s="14" t="str">
        <f t="shared" si="332"/>
        <v/>
      </c>
      <c r="KY106" s="14" t="str">
        <f t="shared" si="333"/>
        <v/>
      </c>
      <c r="KZ106" s="14" t="str">
        <f t="shared" si="334"/>
        <v/>
      </c>
      <c r="LA106" s="14" t="str">
        <f t="shared" si="335"/>
        <v/>
      </c>
      <c r="LB106" s="14" t="str">
        <f t="shared" si="336"/>
        <v/>
      </c>
      <c r="LC106" s="14" t="str">
        <f t="shared" si="337"/>
        <v/>
      </c>
      <c r="LD106" s="14" t="str">
        <f t="shared" si="338"/>
        <v/>
      </c>
      <c r="LE106" s="14" t="str">
        <f t="shared" si="339"/>
        <v/>
      </c>
      <c r="LF106" s="14" t="str">
        <f t="shared" si="340"/>
        <v/>
      </c>
      <c r="LG106" s="14" t="str">
        <f t="shared" si="341"/>
        <v/>
      </c>
      <c r="LH106" s="14" t="str">
        <f t="shared" si="342"/>
        <v/>
      </c>
      <c r="LI106" s="14" t="str">
        <f t="shared" si="343"/>
        <v/>
      </c>
      <c r="LJ106" s="14" t="str">
        <f t="shared" si="344"/>
        <v/>
      </c>
      <c r="LK106" s="14" t="str">
        <f t="shared" si="345"/>
        <v/>
      </c>
      <c r="LL106" s="14" t="str">
        <f t="shared" si="346"/>
        <v/>
      </c>
      <c r="LM106" s="14" t="str">
        <f t="shared" si="347"/>
        <v/>
      </c>
      <c r="LN106" s="14" t="str">
        <f t="shared" si="348"/>
        <v/>
      </c>
      <c r="LO106" s="14" t="str">
        <f t="shared" si="349"/>
        <v/>
      </c>
      <c r="LP106" s="14" t="str">
        <f t="shared" si="350"/>
        <v/>
      </c>
      <c r="LQ106" s="14" t="str">
        <f t="shared" si="351"/>
        <v/>
      </c>
      <c r="LR106" s="14" t="str">
        <f t="shared" si="352"/>
        <v/>
      </c>
      <c r="LS106" s="14" t="str">
        <f t="shared" si="353"/>
        <v/>
      </c>
      <c r="LT106" s="14" t="str">
        <f t="shared" si="354"/>
        <v/>
      </c>
      <c r="LU106" s="14" t="str">
        <f t="shared" si="355"/>
        <v/>
      </c>
      <c r="LV106" s="14" t="str">
        <f t="shared" si="356"/>
        <v/>
      </c>
      <c r="LW106" s="14" t="str">
        <f t="shared" si="357"/>
        <v/>
      </c>
      <c r="LX106" s="14" t="str">
        <f t="shared" si="358"/>
        <v/>
      </c>
      <c r="LY106" s="14" t="str">
        <f t="shared" si="359"/>
        <v/>
      </c>
      <c r="LZ106" s="14" t="str">
        <f t="shared" si="360"/>
        <v/>
      </c>
      <c r="MA106" s="14" t="str">
        <f t="shared" si="361"/>
        <v/>
      </c>
      <c r="MB106" s="14" t="str">
        <f t="shared" si="362"/>
        <v/>
      </c>
      <c r="MC106" s="14" t="str">
        <f t="shared" si="363"/>
        <v/>
      </c>
      <c r="MD106" s="14" t="str">
        <f t="shared" si="364"/>
        <v/>
      </c>
      <c r="ME106" s="14" t="str">
        <f t="shared" si="365"/>
        <v/>
      </c>
      <c r="MF106" s="15"/>
      <c r="MJ106" s="17"/>
      <c r="MK106" s="17"/>
      <c r="ML106" s="52" t="str">
        <f t="shared" si="211"/>
        <v/>
      </c>
      <c r="MN106" s="18" t="s">
        <v>5</v>
      </c>
    </row>
    <row r="107" spans="1:352" s="16" customFormat="1" ht="25.5">
      <c r="A107" s="50">
        <v>98</v>
      </c>
      <c r="B107" s="51" t="str">
        <f t="shared" si="194"/>
        <v/>
      </c>
      <c r="C107" s="73"/>
      <c r="D107" s="76"/>
      <c r="E107" s="76"/>
      <c r="F107" s="76"/>
      <c r="G107" s="29"/>
      <c r="H107" s="28"/>
      <c r="I107" s="29"/>
      <c r="J107" s="29"/>
      <c r="K107" s="46"/>
      <c r="L107" s="29"/>
      <c r="M107" s="46"/>
      <c r="N107" s="46"/>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28"/>
      <c r="DY107" s="28"/>
      <c r="DZ107" s="28"/>
      <c r="EA107" s="28"/>
      <c r="EB107" s="28"/>
      <c r="EC107" s="28"/>
      <c r="ED107" s="28"/>
      <c r="EE107" s="28"/>
      <c r="EF107" s="28"/>
      <c r="EG107" s="28"/>
      <c r="EH107" s="28"/>
      <c r="EI107" s="28"/>
      <c r="EJ107" s="28"/>
      <c r="EK107" s="28"/>
      <c r="EL107" s="28"/>
      <c r="EM107" s="28"/>
      <c r="EN107" s="28"/>
      <c r="EO107" s="28"/>
      <c r="EP107" s="28"/>
      <c r="EQ107" s="28"/>
      <c r="ER107" s="28"/>
      <c r="ES107" s="28"/>
      <c r="ET107" s="28"/>
      <c r="EU107" s="28"/>
      <c r="EV107" s="28"/>
      <c r="EW107" s="28"/>
      <c r="EX107" s="28"/>
      <c r="EY107" s="28"/>
      <c r="EZ107" s="28"/>
      <c r="FA107" s="28"/>
      <c r="FB107" s="28"/>
      <c r="FC107" s="28"/>
      <c r="FD107" s="28"/>
      <c r="FE107" s="28"/>
      <c r="FF107" s="28"/>
      <c r="FG107" s="28"/>
      <c r="FH107" s="28"/>
      <c r="FI107" s="28"/>
      <c r="FJ107" s="28"/>
      <c r="FK107" s="28"/>
      <c r="FL107" s="28"/>
      <c r="FM107" s="28"/>
      <c r="FN107" s="28"/>
      <c r="FO107" s="28"/>
      <c r="FP107" s="82"/>
      <c r="FQ107" s="80"/>
      <c r="FR107" s="14" t="str">
        <f t="shared" si="195"/>
        <v/>
      </c>
      <c r="FS107" s="14" t="str">
        <f t="shared" si="196"/>
        <v/>
      </c>
      <c r="FT107" s="14" t="str">
        <f t="shared" si="197"/>
        <v/>
      </c>
      <c r="FU107" s="14" t="str">
        <f t="shared" si="198"/>
        <v/>
      </c>
      <c r="FV107" s="14" t="str">
        <f t="shared" si="199"/>
        <v/>
      </c>
      <c r="FW107" s="14" t="str">
        <f t="shared" si="200"/>
        <v/>
      </c>
      <c r="FX107" s="14" t="str">
        <f t="shared" si="212"/>
        <v/>
      </c>
      <c r="FY107" s="14" t="str">
        <f t="shared" si="201"/>
        <v/>
      </c>
      <c r="FZ107" s="14" t="str">
        <f t="shared" si="202"/>
        <v/>
      </c>
      <c r="GA107" s="14" t="str">
        <f t="shared" si="203"/>
        <v/>
      </c>
      <c r="GB107" s="14" t="str">
        <f t="shared" si="204"/>
        <v/>
      </c>
      <c r="GC107" s="14" t="str">
        <f t="shared" si="205"/>
        <v/>
      </c>
      <c r="GD107" s="14" t="str">
        <f t="shared" si="213"/>
        <v/>
      </c>
      <c r="GE107" s="14" t="str">
        <f t="shared" si="214"/>
        <v/>
      </c>
      <c r="GF107" s="14" t="str">
        <f t="shared" si="206"/>
        <v/>
      </c>
      <c r="GG107" s="14" t="str">
        <f t="shared" si="207"/>
        <v/>
      </c>
      <c r="GH107" s="14" t="str">
        <f t="shared" si="208"/>
        <v/>
      </c>
      <c r="GI107" s="14" t="str">
        <f t="shared" si="209"/>
        <v/>
      </c>
      <c r="GJ107" s="14" t="str">
        <f t="shared" si="210"/>
        <v/>
      </c>
      <c r="GK107" s="14" t="str">
        <f t="shared" si="215"/>
        <v/>
      </c>
      <c r="GL107" s="14" t="str">
        <f t="shared" si="216"/>
        <v/>
      </c>
      <c r="GM107" s="14" t="str">
        <f t="shared" si="217"/>
        <v/>
      </c>
      <c r="GN107" s="14" t="str">
        <f t="shared" si="218"/>
        <v/>
      </c>
      <c r="GO107" s="14" t="str">
        <f t="shared" si="219"/>
        <v/>
      </c>
      <c r="GP107" s="14" t="str">
        <f t="shared" si="220"/>
        <v/>
      </c>
      <c r="GQ107" s="14" t="str">
        <f t="shared" si="221"/>
        <v/>
      </c>
      <c r="GR107" s="14" t="str">
        <f t="shared" si="222"/>
        <v/>
      </c>
      <c r="GS107" s="14" t="str">
        <f t="shared" si="223"/>
        <v/>
      </c>
      <c r="GT107" s="14" t="str">
        <f t="shared" si="224"/>
        <v/>
      </c>
      <c r="GU107" s="14" t="str">
        <f t="shared" si="225"/>
        <v/>
      </c>
      <c r="GV107" s="14" t="str">
        <f t="shared" si="226"/>
        <v/>
      </c>
      <c r="GW107" s="14" t="str">
        <f t="shared" si="227"/>
        <v/>
      </c>
      <c r="GX107" s="14" t="str">
        <f t="shared" si="228"/>
        <v/>
      </c>
      <c r="GY107" s="14" t="str">
        <f t="shared" si="229"/>
        <v/>
      </c>
      <c r="GZ107" s="14" t="str">
        <f t="shared" si="230"/>
        <v/>
      </c>
      <c r="HA107" s="14" t="str">
        <f t="shared" si="231"/>
        <v/>
      </c>
      <c r="HB107" s="14" t="str">
        <f t="shared" si="232"/>
        <v/>
      </c>
      <c r="HC107" s="14" t="str">
        <f t="shared" si="233"/>
        <v/>
      </c>
      <c r="HD107" s="14" t="str">
        <f t="shared" si="234"/>
        <v/>
      </c>
      <c r="HE107" s="14" t="str">
        <f t="shared" si="235"/>
        <v/>
      </c>
      <c r="HF107" s="14" t="str">
        <f t="shared" si="236"/>
        <v/>
      </c>
      <c r="HG107" s="14" t="str">
        <f t="shared" si="237"/>
        <v/>
      </c>
      <c r="HH107" s="14" t="str">
        <f t="shared" si="238"/>
        <v/>
      </c>
      <c r="HI107" s="14" t="str">
        <f t="shared" si="239"/>
        <v/>
      </c>
      <c r="HJ107" s="14" t="str">
        <f t="shared" si="240"/>
        <v/>
      </c>
      <c r="HK107" s="14" t="str">
        <f t="shared" si="241"/>
        <v/>
      </c>
      <c r="HL107" s="14" t="str">
        <f t="shared" si="242"/>
        <v/>
      </c>
      <c r="HM107" s="14" t="str">
        <f t="shared" si="243"/>
        <v/>
      </c>
      <c r="HN107" s="14" t="str">
        <f t="shared" si="244"/>
        <v/>
      </c>
      <c r="HO107" s="14" t="str">
        <f t="shared" si="245"/>
        <v/>
      </c>
      <c r="HP107" s="14" t="str">
        <f t="shared" si="246"/>
        <v/>
      </c>
      <c r="HQ107" s="14" t="str">
        <f t="shared" si="247"/>
        <v/>
      </c>
      <c r="HR107" s="14" t="str">
        <f t="shared" si="248"/>
        <v/>
      </c>
      <c r="HS107" s="14" t="str">
        <f t="shared" si="249"/>
        <v/>
      </c>
      <c r="HT107" s="14" t="str">
        <f t="shared" si="250"/>
        <v/>
      </c>
      <c r="HU107" s="14" t="str">
        <f t="shared" si="251"/>
        <v/>
      </c>
      <c r="HV107" s="14" t="str">
        <f t="shared" si="252"/>
        <v/>
      </c>
      <c r="HW107" s="14" t="str">
        <f t="shared" si="253"/>
        <v/>
      </c>
      <c r="HX107" s="14" t="str">
        <f t="shared" si="254"/>
        <v/>
      </c>
      <c r="HY107" s="14" t="str">
        <f t="shared" si="255"/>
        <v/>
      </c>
      <c r="HZ107" s="14" t="str">
        <f t="shared" si="256"/>
        <v/>
      </c>
      <c r="IA107" s="14" t="str">
        <f t="shared" si="257"/>
        <v/>
      </c>
      <c r="IB107" s="14" t="str">
        <f t="shared" si="258"/>
        <v/>
      </c>
      <c r="IC107" s="14" t="str">
        <f t="shared" si="259"/>
        <v/>
      </c>
      <c r="ID107" s="14" t="str">
        <f t="shared" si="260"/>
        <v/>
      </c>
      <c r="IE107" s="14" t="str">
        <f t="shared" si="261"/>
        <v/>
      </c>
      <c r="IF107" s="14" t="str">
        <f t="shared" si="262"/>
        <v/>
      </c>
      <c r="IG107" s="14" t="str">
        <f t="shared" si="263"/>
        <v/>
      </c>
      <c r="IH107" s="14" t="str">
        <f t="shared" si="264"/>
        <v/>
      </c>
      <c r="II107" s="14" t="str">
        <f t="shared" si="265"/>
        <v/>
      </c>
      <c r="IJ107" s="14" t="str">
        <f t="shared" si="266"/>
        <v/>
      </c>
      <c r="IK107" s="14" t="str">
        <f t="shared" si="267"/>
        <v/>
      </c>
      <c r="IL107" s="14" t="str">
        <f t="shared" si="268"/>
        <v/>
      </c>
      <c r="IM107" s="14" t="str">
        <f t="shared" si="269"/>
        <v/>
      </c>
      <c r="IN107" s="14" t="str">
        <f t="shared" si="270"/>
        <v/>
      </c>
      <c r="IO107" s="14" t="str">
        <f t="shared" si="271"/>
        <v/>
      </c>
      <c r="IP107" s="14" t="str">
        <f t="shared" si="272"/>
        <v/>
      </c>
      <c r="IQ107" s="14" t="str">
        <f t="shared" si="273"/>
        <v/>
      </c>
      <c r="IR107" s="14" t="str">
        <f t="shared" si="274"/>
        <v/>
      </c>
      <c r="IS107" s="14" t="str">
        <f t="shared" si="275"/>
        <v/>
      </c>
      <c r="IT107" s="14" t="str">
        <f t="shared" si="276"/>
        <v/>
      </c>
      <c r="IU107" s="14" t="str">
        <f t="shared" si="277"/>
        <v/>
      </c>
      <c r="IV107" s="14" t="str">
        <f t="shared" si="278"/>
        <v/>
      </c>
      <c r="IW107" s="14" t="str">
        <f t="shared" si="279"/>
        <v/>
      </c>
      <c r="IX107" s="14" t="str">
        <f t="shared" si="280"/>
        <v/>
      </c>
      <c r="IY107" s="14" t="str">
        <f t="shared" si="281"/>
        <v/>
      </c>
      <c r="IZ107" s="14" t="str">
        <f t="shared" si="282"/>
        <v/>
      </c>
      <c r="JA107" s="14" t="str">
        <f t="shared" si="283"/>
        <v/>
      </c>
      <c r="JB107" s="14" t="str">
        <f t="shared" si="284"/>
        <v/>
      </c>
      <c r="JC107" s="14" t="str">
        <f t="shared" si="285"/>
        <v/>
      </c>
      <c r="JD107" s="14" t="str">
        <f t="shared" si="286"/>
        <v/>
      </c>
      <c r="JE107" s="14" t="str">
        <f t="shared" si="287"/>
        <v/>
      </c>
      <c r="JF107" s="14" t="str">
        <f t="shared" si="288"/>
        <v/>
      </c>
      <c r="JG107" s="14" t="str">
        <f t="shared" si="289"/>
        <v/>
      </c>
      <c r="JH107" s="14" t="str">
        <f t="shared" si="290"/>
        <v/>
      </c>
      <c r="JI107" s="14" t="str">
        <f t="shared" si="291"/>
        <v/>
      </c>
      <c r="JJ107" s="14" t="str">
        <f t="shared" si="292"/>
        <v/>
      </c>
      <c r="JK107" s="14" t="str">
        <f t="shared" si="293"/>
        <v/>
      </c>
      <c r="JL107" s="14" t="str">
        <f t="shared" si="294"/>
        <v/>
      </c>
      <c r="JM107" s="14" t="str">
        <f t="shared" si="295"/>
        <v/>
      </c>
      <c r="JN107" s="14" t="str">
        <f t="shared" si="296"/>
        <v/>
      </c>
      <c r="JO107" s="14" t="str">
        <f t="shared" si="297"/>
        <v/>
      </c>
      <c r="JP107" s="14" t="str">
        <f t="shared" si="298"/>
        <v/>
      </c>
      <c r="JQ107" s="14" t="str">
        <f t="shared" si="299"/>
        <v/>
      </c>
      <c r="JR107" s="14" t="str">
        <f t="shared" si="300"/>
        <v/>
      </c>
      <c r="JS107" s="14" t="str">
        <f t="shared" si="301"/>
        <v/>
      </c>
      <c r="JT107" s="14" t="str">
        <f t="shared" si="302"/>
        <v/>
      </c>
      <c r="JU107" s="14" t="str">
        <f t="shared" si="303"/>
        <v/>
      </c>
      <c r="JV107" s="14" t="str">
        <f t="shared" si="304"/>
        <v/>
      </c>
      <c r="JW107" s="14" t="str">
        <f t="shared" si="305"/>
        <v/>
      </c>
      <c r="JX107" s="14" t="str">
        <f t="shared" si="306"/>
        <v/>
      </c>
      <c r="JY107" s="14" t="str">
        <f t="shared" si="307"/>
        <v/>
      </c>
      <c r="JZ107" s="14" t="str">
        <f t="shared" si="308"/>
        <v/>
      </c>
      <c r="KA107" s="14" t="str">
        <f t="shared" si="309"/>
        <v/>
      </c>
      <c r="KB107" s="14" t="str">
        <f t="shared" si="310"/>
        <v/>
      </c>
      <c r="KC107" s="14" t="str">
        <f t="shared" si="311"/>
        <v/>
      </c>
      <c r="KD107" s="14" t="str">
        <f t="shared" si="312"/>
        <v/>
      </c>
      <c r="KE107" s="14" t="str">
        <f t="shared" si="313"/>
        <v/>
      </c>
      <c r="KF107" s="14" t="str">
        <f t="shared" si="314"/>
        <v/>
      </c>
      <c r="KG107" s="14" t="str">
        <f t="shared" si="315"/>
        <v/>
      </c>
      <c r="KH107" s="14" t="str">
        <f t="shared" si="316"/>
        <v/>
      </c>
      <c r="KI107" s="14" t="str">
        <f t="shared" si="317"/>
        <v/>
      </c>
      <c r="KJ107" s="14" t="str">
        <f t="shared" si="318"/>
        <v/>
      </c>
      <c r="KK107" s="14" t="str">
        <f t="shared" si="319"/>
        <v/>
      </c>
      <c r="KL107" s="14" t="str">
        <f t="shared" si="320"/>
        <v/>
      </c>
      <c r="KM107" s="14" t="str">
        <f t="shared" si="321"/>
        <v/>
      </c>
      <c r="KN107" s="14" t="str">
        <f t="shared" si="322"/>
        <v/>
      </c>
      <c r="KO107" s="14" t="str">
        <f t="shared" si="323"/>
        <v/>
      </c>
      <c r="KP107" s="14" t="str">
        <f t="shared" si="324"/>
        <v/>
      </c>
      <c r="KQ107" s="14" t="str">
        <f t="shared" si="325"/>
        <v/>
      </c>
      <c r="KR107" s="14" t="str">
        <f t="shared" si="326"/>
        <v/>
      </c>
      <c r="KS107" s="14" t="str">
        <f t="shared" si="327"/>
        <v/>
      </c>
      <c r="KT107" s="14" t="str">
        <f t="shared" si="328"/>
        <v/>
      </c>
      <c r="KU107" s="14" t="str">
        <f t="shared" si="329"/>
        <v/>
      </c>
      <c r="KV107" s="14" t="str">
        <f t="shared" si="330"/>
        <v/>
      </c>
      <c r="KW107" s="14" t="str">
        <f t="shared" si="331"/>
        <v/>
      </c>
      <c r="KX107" s="14" t="str">
        <f t="shared" si="332"/>
        <v/>
      </c>
      <c r="KY107" s="14" t="str">
        <f t="shared" si="333"/>
        <v/>
      </c>
      <c r="KZ107" s="14" t="str">
        <f t="shared" si="334"/>
        <v/>
      </c>
      <c r="LA107" s="14" t="str">
        <f t="shared" si="335"/>
        <v/>
      </c>
      <c r="LB107" s="14" t="str">
        <f t="shared" si="336"/>
        <v/>
      </c>
      <c r="LC107" s="14" t="str">
        <f t="shared" si="337"/>
        <v/>
      </c>
      <c r="LD107" s="14" t="str">
        <f t="shared" si="338"/>
        <v/>
      </c>
      <c r="LE107" s="14" t="str">
        <f t="shared" si="339"/>
        <v/>
      </c>
      <c r="LF107" s="14" t="str">
        <f t="shared" si="340"/>
        <v/>
      </c>
      <c r="LG107" s="14" t="str">
        <f t="shared" si="341"/>
        <v/>
      </c>
      <c r="LH107" s="14" t="str">
        <f t="shared" si="342"/>
        <v/>
      </c>
      <c r="LI107" s="14" t="str">
        <f t="shared" si="343"/>
        <v/>
      </c>
      <c r="LJ107" s="14" t="str">
        <f t="shared" si="344"/>
        <v/>
      </c>
      <c r="LK107" s="14" t="str">
        <f t="shared" si="345"/>
        <v/>
      </c>
      <c r="LL107" s="14" t="str">
        <f t="shared" si="346"/>
        <v/>
      </c>
      <c r="LM107" s="14" t="str">
        <f t="shared" si="347"/>
        <v/>
      </c>
      <c r="LN107" s="14" t="str">
        <f t="shared" si="348"/>
        <v/>
      </c>
      <c r="LO107" s="14" t="str">
        <f t="shared" si="349"/>
        <v/>
      </c>
      <c r="LP107" s="14" t="str">
        <f t="shared" si="350"/>
        <v/>
      </c>
      <c r="LQ107" s="14" t="str">
        <f t="shared" si="351"/>
        <v/>
      </c>
      <c r="LR107" s="14" t="str">
        <f t="shared" si="352"/>
        <v/>
      </c>
      <c r="LS107" s="14" t="str">
        <f t="shared" si="353"/>
        <v/>
      </c>
      <c r="LT107" s="14" t="str">
        <f t="shared" si="354"/>
        <v/>
      </c>
      <c r="LU107" s="14" t="str">
        <f t="shared" si="355"/>
        <v/>
      </c>
      <c r="LV107" s="14" t="str">
        <f t="shared" si="356"/>
        <v/>
      </c>
      <c r="LW107" s="14" t="str">
        <f t="shared" si="357"/>
        <v/>
      </c>
      <c r="LX107" s="14" t="str">
        <f t="shared" si="358"/>
        <v/>
      </c>
      <c r="LY107" s="14" t="str">
        <f t="shared" si="359"/>
        <v/>
      </c>
      <c r="LZ107" s="14" t="str">
        <f t="shared" si="360"/>
        <v/>
      </c>
      <c r="MA107" s="14" t="str">
        <f t="shared" si="361"/>
        <v/>
      </c>
      <c r="MB107" s="14" t="str">
        <f t="shared" si="362"/>
        <v/>
      </c>
      <c r="MC107" s="14" t="str">
        <f t="shared" si="363"/>
        <v/>
      </c>
      <c r="MD107" s="14" t="str">
        <f t="shared" si="364"/>
        <v/>
      </c>
      <c r="ME107" s="14" t="str">
        <f t="shared" si="365"/>
        <v/>
      </c>
      <c r="MF107" s="15"/>
      <c r="MJ107" s="17"/>
      <c r="MK107" s="17"/>
      <c r="ML107" s="52" t="str">
        <f t="shared" si="211"/>
        <v/>
      </c>
      <c r="MN107" s="18" t="s">
        <v>5</v>
      </c>
    </row>
    <row r="108" spans="1:352" s="16" customFormat="1" ht="25.5">
      <c r="A108" s="50">
        <v>99</v>
      </c>
      <c r="B108" s="51" t="str">
        <f t="shared" si="194"/>
        <v/>
      </c>
      <c r="C108" s="73"/>
      <c r="D108" s="76"/>
      <c r="E108" s="76"/>
      <c r="F108" s="76"/>
      <c r="G108" s="29"/>
      <c r="H108" s="28"/>
      <c r="I108" s="29"/>
      <c r="J108" s="29"/>
      <c r="K108" s="46"/>
      <c r="L108" s="29"/>
      <c r="M108" s="46"/>
      <c r="N108" s="46"/>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28"/>
      <c r="DY108" s="28"/>
      <c r="DZ108" s="28"/>
      <c r="EA108" s="28"/>
      <c r="EB108" s="28"/>
      <c r="EC108" s="28"/>
      <c r="ED108" s="28"/>
      <c r="EE108" s="28"/>
      <c r="EF108" s="28"/>
      <c r="EG108" s="28"/>
      <c r="EH108" s="28"/>
      <c r="EI108" s="28"/>
      <c r="EJ108" s="28"/>
      <c r="EK108" s="28"/>
      <c r="EL108" s="28"/>
      <c r="EM108" s="28"/>
      <c r="EN108" s="28"/>
      <c r="EO108" s="28"/>
      <c r="EP108" s="28"/>
      <c r="EQ108" s="28"/>
      <c r="ER108" s="28"/>
      <c r="ES108" s="28"/>
      <c r="ET108" s="28"/>
      <c r="EU108" s="28"/>
      <c r="EV108" s="28"/>
      <c r="EW108" s="28"/>
      <c r="EX108" s="28"/>
      <c r="EY108" s="28"/>
      <c r="EZ108" s="28"/>
      <c r="FA108" s="28"/>
      <c r="FB108" s="28"/>
      <c r="FC108" s="28"/>
      <c r="FD108" s="28"/>
      <c r="FE108" s="28"/>
      <c r="FF108" s="28"/>
      <c r="FG108" s="28"/>
      <c r="FH108" s="28"/>
      <c r="FI108" s="28"/>
      <c r="FJ108" s="28"/>
      <c r="FK108" s="28"/>
      <c r="FL108" s="28"/>
      <c r="FM108" s="28"/>
      <c r="FN108" s="28"/>
      <c r="FO108" s="28"/>
      <c r="FP108" s="82"/>
      <c r="FQ108" s="80"/>
      <c r="FR108" s="14" t="str">
        <f t="shared" si="195"/>
        <v/>
      </c>
      <c r="FS108" s="14" t="str">
        <f t="shared" si="196"/>
        <v/>
      </c>
      <c r="FT108" s="14" t="str">
        <f t="shared" si="197"/>
        <v/>
      </c>
      <c r="FU108" s="14" t="str">
        <f t="shared" si="198"/>
        <v/>
      </c>
      <c r="FV108" s="14" t="str">
        <f t="shared" si="199"/>
        <v/>
      </c>
      <c r="FW108" s="14" t="str">
        <f t="shared" si="200"/>
        <v/>
      </c>
      <c r="FX108" s="14" t="str">
        <f t="shared" si="212"/>
        <v/>
      </c>
      <c r="FY108" s="14" t="str">
        <f t="shared" si="201"/>
        <v/>
      </c>
      <c r="FZ108" s="14" t="str">
        <f t="shared" si="202"/>
        <v/>
      </c>
      <c r="GA108" s="14" t="str">
        <f t="shared" si="203"/>
        <v/>
      </c>
      <c r="GB108" s="14" t="str">
        <f t="shared" si="204"/>
        <v/>
      </c>
      <c r="GC108" s="14" t="str">
        <f t="shared" si="205"/>
        <v/>
      </c>
      <c r="GD108" s="14" t="str">
        <f t="shared" si="213"/>
        <v/>
      </c>
      <c r="GE108" s="14" t="str">
        <f t="shared" si="214"/>
        <v/>
      </c>
      <c r="GF108" s="14" t="str">
        <f t="shared" si="206"/>
        <v/>
      </c>
      <c r="GG108" s="14" t="str">
        <f t="shared" si="207"/>
        <v/>
      </c>
      <c r="GH108" s="14" t="str">
        <f t="shared" si="208"/>
        <v/>
      </c>
      <c r="GI108" s="14" t="str">
        <f t="shared" si="209"/>
        <v/>
      </c>
      <c r="GJ108" s="14" t="str">
        <f t="shared" si="210"/>
        <v/>
      </c>
      <c r="GK108" s="14" t="str">
        <f t="shared" si="215"/>
        <v/>
      </c>
      <c r="GL108" s="14" t="str">
        <f t="shared" si="216"/>
        <v/>
      </c>
      <c r="GM108" s="14" t="str">
        <f t="shared" si="217"/>
        <v/>
      </c>
      <c r="GN108" s="14" t="str">
        <f t="shared" si="218"/>
        <v/>
      </c>
      <c r="GO108" s="14" t="str">
        <f t="shared" si="219"/>
        <v/>
      </c>
      <c r="GP108" s="14" t="str">
        <f t="shared" si="220"/>
        <v/>
      </c>
      <c r="GQ108" s="14" t="str">
        <f t="shared" si="221"/>
        <v/>
      </c>
      <c r="GR108" s="14" t="str">
        <f t="shared" si="222"/>
        <v/>
      </c>
      <c r="GS108" s="14" t="str">
        <f t="shared" si="223"/>
        <v/>
      </c>
      <c r="GT108" s="14" t="str">
        <f t="shared" si="224"/>
        <v/>
      </c>
      <c r="GU108" s="14" t="str">
        <f t="shared" si="225"/>
        <v/>
      </c>
      <c r="GV108" s="14" t="str">
        <f t="shared" si="226"/>
        <v/>
      </c>
      <c r="GW108" s="14" t="str">
        <f t="shared" si="227"/>
        <v/>
      </c>
      <c r="GX108" s="14" t="str">
        <f t="shared" si="228"/>
        <v/>
      </c>
      <c r="GY108" s="14" t="str">
        <f t="shared" si="229"/>
        <v/>
      </c>
      <c r="GZ108" s="14" t="str">
        <f t="shared" si="230"/>
        <v/>
      </c>
      <c r="HA108" s="14" t="str">
        <f t="shared" si="231"/>
        <v/>
      </c>
      <c r="HB108" s="14" t="str">
        <f t="shared" si="232"/>
        <v/>
      </c>
      <c r="HC108" s="14" t="str">
        <f t="shared" si="233"/>
        <v/>
      </c>
      <c r="HD108" s="14" t="str">
        <f t="shared" si="234"/>
        <v/>
      </c>
      <c r="HE108" s="14" t="str">
        <f t="shared" si="235"/>
        <v/>
      </c>
      <c r="HF108" s="14" t="str">
        <f t="shared" si="236"/>
        <v/>
      </c>
      <c r="HG108" s="14" t="str">
        <f t="shared" si="237"/>
        <v/>
      </c>
      <c r="HH108" s="14" t="str">
        <f t="shared" si="238"/>
        <v/>
      </c>
      <c r="HI108" s="14" t="str">
        <f t="shared" si="239"/>
        <v/>
      </c>
      <c r="HJ108" s="14" t="str">
        <f t="shared" si="240"/>
        <v/>
      </c>
      <c r="HK108" s="14" t="str">
        <f t="shared" si="241"/>
        <v/>
      </c>
      <c r="HL108" s="14" t="str">
        <f t="shared" si="242"/>
        <v/>
      </c>
      <c r="HM108" s="14" t="str">
        <f t="shared" si="243"/>
        <v/>
      </c>
      <c r="HN108" s="14" t="str">
        <f t="shared" si="244"/>
        <v/>
      </c>
      <c r="HO108" s="14" t="str">
        <f t="shared" si="245"/>
        <v/>
      </c>
      <c r="HP108" s="14" t="str">
        <f t="shared" si="246"/>
        <v/>
      </c>
      <c r="HQ108" s="14" t="str">
        <f t="shared" si="247"/>
        <v/>
      </c>
      <c r="HR108" s="14" t="str">
        <f t="shared" si="248"/>
        <v/>
      </c>
      <c r="HS108" s="14" t="str">
        <f t="shared" si="249"/>
        <v/>
      </c>
      <c r="HT108" s="14" t="str">
        <f t="shared" si="250"/>
        <v/>
      </c>
      <c r="HU108" s="14" t="str">
        <f t="shared" si="251"/>
        <v/>
      </c>
      <c r="HV108" s="14" t="str">
        <f t="shared" si="252"/>
        <v/>
      </c>
      <c r="HW108" s="14" t="str">
        <f t="shared" si="253"/>
        <v/>
      </c>
      <c r="HX108" s="14" t="str">
        <f t="shared" si="254"/>
        <v/>
      </c>
      <c r="HY108" s="14" t="str">
        <f t="shared" si="255"/>
        <v/>
      </c>
      <c r="HZ108" s="14" t="str">
        <f t="shared" si="256"/>
        <v/>
      </c>
      <c r="IA108" s="14" t="str">
        <f t="shared" si="257"/>
        <v/>
      </c>
      <c r="IB108" s="14" t="str">
        <f t="shared" si="258"/>
        <v/>
      </c>
      <c r="IC108" s="14" t="str">
        <f t="shared" si="259"/>
        <v/>
      </c>
      <c r="ID108" s="14" t="str">
        <f t="shared" si="260"/>
        <v/>
      </c>
      <c r="IE108" s="14" t="str">
        <f t="shared" si="261"/>
        <v/>
      </c>
      <c r="IF108" s="14" t="str">
        <f t="shared" si="262"/>
        <v/>
      </c>
      <c r="IG108" s="14" t="str">
        <f t="shared" si="263"/>
        <v/>
      </c>
      <c r="IH108" s="14" t="str">
        <f t="shared" si="264"/>
        <v/>
      </c>
      <c r="II108" s="14" t="str">
        <f t="shared" si="265"/>
        <v/>
      </c>
      <c r="IJ108" s="14" t="str">
        <f t="shared" si="266"/>
        <v/>
      </c>
      <c r="IK108" s="14" t="str">
        <f t="shared" si="267"/>
        <v/>
      </c>
      <c r="IL108" s="14" t="str">
        <f t="shared" si="268"/>
        <v/>
      </c>
      <c r="IM108" s="14" t="str">
        <f t="shared" si="269"/>
        <v/>
      </c>
      <c r="IN108" s="14" t="str">
        <f t="shared" si="270"/>
        <v/>
      </c>
      <c r="IO108" s="14" t="str">
        <f t="shared" si="271"/>
        <v/>
      </c>
      <c r="IP108" s="14" t="str">
        <f t="shared" si="272"/>
        <v/>
      </c>
      <c r="IQ108" s="14" t="str">
        <f t="shared" si="273"/>
        <v/>
      </c>
      <c r="IR108" s="14" t="str">
        <f t="shared" si="274"/>
        <v/>
      </c>
      <c r="IS108" s="14" t="str">
        <f t="shared" si="275"/>
        <v/>
      </c>
      <c r="IT108" s="14" t="str">
        <f t="shared" si="276"/>
        <v/>
      </c>
      <c r="IU108" s="14" t="str">
        <f t="shared" si="277"/>
        <v/>
      </c>
      <c r="IV108" s="14" t="str">
        <f t="shared" si="278"/>
        <v/>
      </c>
      <c r="IW108" s="14" t="str">
        <f t="shared" si="279"/>
        <v/>
      </c>
      <c r="IX108" s="14" t="str">
        <f t="shared" si="280"/>
        <v/>
      </c>
      <c r="IY108" s="14" t="str">
        <f t="shared" si="281"/>
        <v/>
      </c>
      <c r="IZ108" s="14" t="str">
        <f t="shared" si="282"/>
        <v/>
      </c>
      <c r="JA108" s="14" t="str">
        <f t="shared" si="283"/>
        <v/>
      </c>
      <c r="JB108" s="14" t="str">
        <f t="shared" si="284"/>
        <v/>
      </c>
      <c r="JC108" s="14" t="str">
        <f t="shared" si="285"/>
        <v/>
      </c>
      <c r="JD108" s="14" t="str">
        <f t="shared" si="286"/>
        <v/>
      </c>
      <c r="JE108" s="14" t="str">
        <f t="shared" si="287"/>
        <v/>
      </c>
      <c r="JF108" s="14" t="str">
        <f t="shared" si="288"/>
        <v/>
      </c>
      <c r="JG108" s="14" t="str">
        <f t="shared" si="289"/>
        <v/>
      </c>
      <c r="JH108" s="14" t="str">
        <f t="shared" si="290"/>
        <v/>
      </c>
      <c r="JI108" s="14" t="str">
        <f t="shared" si="291"/>
        <v/>
      </c>
      <c r="JJ108" s="14" t="str">
        <f t="shared" si="292"/>
        <v/>
      </c>
      <c r="JK108" s="14" t="str">
        <f t="shared" si="293"/>
        <v/>
      </c>
      <c r="JL108" s="14" t="str">
        <f t="shared" si="294"/>
        <v/>
      </c>
      <c r="JM108" s="14" t="str">
        <f t="shared" si="295"/>
        <v/>
      </c>
      <c r="JN108" s="14" t="str">
        <f t="shared" si="296"/>
        <v/>
      </c>
      <c r="JO108" s="14" t="str">
        <f t="shared" si="297"/>
        <v/>
      </c>
      <c r="JP108" s="14" t="str">
        <f t="shared" si="298"/>
        <v/>
      </c>
      <c r="JQ108" s="14" t="str">
        <f t="shared" si="299"/>
        <v/>
      </c>
      <c r="JR108" s="14" t="str">
        <f t="shared" si="300"/>
        <v/>
      </c>
      <c r="JS108" s="14" t="str">
        <f t="shared" si="301"/>
        <v/>
      </c>
      <c r="JT108" s="14" t="str">
        <f t="shared" si="302"/>
        <v/>
      </c>
      <c r="JU108" s="14" t="str">
        <f t="shared" si="303"/>
        <v/>
      </c>
      <c r="JV108" s="14" t="str">
        <f t="shared" si="304"/>
        <v/>
      </c>
      <c r="JW108" s="14" t="str">
        <f t="shared" si="305"/>
        <v/>
      </c>
      <c r="JX108" s="14" t="str">
        <f t="shared" si="306"/>
        <v/>
      </c>
      <c r="JY108" s="14" t="str">
        <f t="shared" si="307"/>
        <v/>
      </c>
      <c r="JZ108" s="14" t="str">
        <f t="shared" si="308"/>
        <v/>
      </c>
      <c r="KA108" s="14" t="str">
        <f t="shared" si="309"/>
        <v/>
      </c>
      <c r="KB108" s="14" t="str">
        <f t="shared" si="310"/>
        <v/>
      </c>
      <c r="KC108" s="14" t="str">
        <f t="shared" si="311"/>
        <v/>
      </c>
      <c r="KD108" s="14" t="str">
        <f t="shared" si="312"/>
        <v/>
      </c>
      <c r="KE108" s="14" t="str">
        <f t="shared" si="313"/>
        <v/>
      </c>
      <c r="KF108" s="14" t="str">
        <f t="shared" si="314"/>
        <v/>
      </c>
      <c r="KG108" s="14" t="str">
        <f t="shared" si="315"/>
        <v/>
      </c>
      <c r="KH108" s="14" t="str">
        <f t="shared" si="316"/>
        <v/>
      </c>
      <c r="KI108" s="14" t="str">
        <f t="shared" si="317"/>
        <v/>
      </c>
      <c r="KJ108" s="14" t="str">
        <f t="shared" si="318"/>
        <v/>
      </c>
      <c r="KK108" s="14" t="str">
        <f t="shared" si="319"/>
        <v/>
      </c>
      <c r="KL108" s="14" t="str">
        <f t="shared" si="320"/>
        <v/>
      </c>
      <c r="KM108" s="14" t="str">
        <f t="shared" si="321"/>
        <v/>
      </c>
      <c r="KN108" s="14" t="str">
        <f t="shared" si="322"/>
        <v/>
      </c>
      <c r="KO108" s="14" t="str">
        <f t="shared" si="323"/>
        <v/>
      </c>
      <c r="KP108" s="14" t="str">
        <f t="shared" si="324"/>
        <v/>
      </c>
      <c r="KQ108" s="14" t="str">
        <f t="shared" si="325"/>
        <v/>
      </c>
      <c r="KR108" s="14" t="str">
        <f t="shared" si="326"/>
        <v/>
      </c>
      <c r="KS108" s="14" t="str">
        <f t="shared" si="327"/>
        <v/>
      </c>
      <c r="KT108" s="14" t="str">
        <f t="shared" si="328"/>
        <v/>
      </c>
      <c r="KU108" s="14" t="str">
        <f t="shared" si="329"/>
        <v/>
      </c>
      <c r="KV108" s="14" t="str">
        <f t="shared" si="330"/>
        <v/>
      </c>
      <c r="KW108" s="14" t="str">
        <f t="shared" si="331"/>
        <v/>
      </c>
      <c r="KX108" s="14" t="str">
        <f t="shared" si="332"/>
        <v/>
      </c>
      <c r="KY108" s="14" t="str">
        <f t="shared" si="333"/>
        <v/>
      </c>
      <c r="KZ108" s="14" t="str">
        <f t="shared" si="334"/>
        <v/>
      </c>
      <c r="LA108" s="14" t="str">
        <f t="shared" si="335"/>
        <v/>
      </c>
      <c r="LB108" s="14" t="str">
        <f t="shared" si="336"/>
        <v/>
      </c>
      <c r="LC108" s="14" t="str">
        <f t="shared" si="337"/>
        <v/>
      </c>
      <c r="LD108" s="14" t="str">
        <f t="shared" si="338"/>
        <v/>
      </c>
      <c r="LE108" s="14" t="str">
        <f t="shared" si="339"/>
        <v/>
      </c>
      <c r="LF108" s="14" t="str">
        <f t="shared" si="340"/>
        <v/>
      </c>
      <c r="LG108" s="14" t="str">
        <f t="shared" si="341"/>
        <v/>
      </c>
      <c r="LH108" s="14" t="str">
        <f t="shared" si="342"/>
        <v/>
      </c>
      <c r="LI108" s="14" t="str">
        <f t="shared" si="343"/>
        <v/>
      </c>
      <c r="LJ108" s="14" t="str">
        <f t="shared" si="344"/>
        <v/>
      </c>
      <c r="LK108" s="14" t="str">
        <f t="shared" si="345"/>
        <v/>
      </c>
      <c r="LL108" s="14" t="str">
        <f t="shared" si="346"/>
        <v/>
      </c>
      <c r="LM108" s="14" t="str">
        <f t="shared" si="347"/>
        <v/>
      </c>
      <c r="LN108" s="14" t="str">
        <f t="shared" si="348"/>
        <v/>
      </c>
      <c r="LO108" s="14" t="str">
        <f t="shared" si="349"/>
        <v/>
      </c>
      <c r="LP108" s="14" t="str">
        <f t="shared" si="350"/>
        <v/>
      </c>
      <c r="LQ108" s="14" t="str">
        <f t="shared" si="351"/>
        <v/>
      </c>
      <c r="LR108" s="14" t="str">
        <f t="shared" si="352"/>
        <v/>
      </c>
      <c r="LS108" s="14" t="str">
        <f t="shared" si="353"/>
        <v/>
      </c>
      <c r="LT108" s="14" t="str">
        <f t="shared" si="354"/>
        <v/>
      </c>
      <c r="LU108" s="14" t="str">
        <f t="shared" si="355"/>
        <v/>
      </c>
      <c r="LV108" s="14" t="str">
        <f t="shared" si="356"/>
        <v/>
      </c>
      <c r="LW108" s="14" t="str">
        <f t="shared" si="357"/>
        <v/>
      </c>
      <c r="LX108" s="14" t="str">
        <f t="shared" si="358"/>
        <v/>
      </c>
      <c r="LY108" s="14" t="str">
        <f t="shared" si="359"/>
        <v/>
      </c>
      <c r="LZ108" s="14" t="str">
        <f t="shared" si="360"/>
        <v/>
      </c>
      <c r="MA108" s="14" t="str">
        <f t="shared" si="361"/>
        <v/>
      </c>
      <c r="MB108" s="14" t="str">
        <f t="shared" si="362"/>
        <v/>
      </c>
      <c r="MC108" s="14" t="str">
        <f t="shared" si="363"/>
        <v/>
      </c>
      <c r="MD108" s="14" t="str">
        <f t="shared" si="364"/>
        <v/>
      </c>
      <c r="ME108" s="14" t="str">
        <f t="shared" si="365"/>
        <v/>
      </c>
      <c r="MF108" s="15"/>
      <c r="MJ108" s="17"/>
      <c r="MK108" s="17"/>
      <c r="ML108" s="52" t="str">
        <f t="shared" si="211"/>
        <v/>
      </c>
      <c r="MN108" s="18" t="s">
        <v>5</v>
      </c>
    </row>
    <row r="109" spans="1:352" s="16" customFormat="1" ht="26.25" thickBot="1">
      <c r="A109" s="50">
        <v>100</v>
      </c>
      <c r="B109" s="51" t="str">
        <f t="shared" si="194"/>
        <v/>
      </c>
      <c r="C109" s="74"/>
      <c r="D109" s="77"/>
      <c r="E109" s="77"/>
      <c r="F109" s="77"/>
      <c r="G109" s="31"/>
      <c r="H109" s="30"/>
      <c r="I109" s="31"/>
      <c r="J109" s="31"/>
      <c r="K109" s="47"/>
      <c r="L109" s="31"/>
      <c r="M109" s="47"/>
      <c r="N109" s="47"/>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c r="CL109" s="30"/>
      <c r="CM109" s="30"/>
      <c r="CN109" s="30"/>
      <c r="CO109" s="30"/>
      <c r="CP109" s="30"/>
      <c r="CQ109" s="30"/>
      <c r="CR109" s="30"/>
      <c r="CS109" s="30"/>
      <c r="CT109" s="30"/>
      <c r="CU109" s="30"/>
      <c r="CV109" s="30"/>
      <c r="CW109" s="30"/>
      <c r="CX109" s="30"/>
      <c r="CY109" s="30"/>
      <c r="CZ109" s="30"/>
      <c r="DA109" s="30"/>
      <c r="DB109" s="30"/>
      <c r="DC109" s="30"/>
      <c r="DD109" s="30"/>
      <c r="DE109" s="30"/>
      <c r="DF109" s="30"/>
      <c r="DG109" s="30"/>
      <c r="DH109" s="30"/>
      <c r="DI109" s="30"/>
      <c r="DJ109" s="30"/>
      <c r="DK109" s="30"/>
      <c r="DL109" s="30"/>
      <c r="DM109" s="30"/>
      <c r="DN109" s="30"/>
      <c r="DO109" s="30"/>
      <c r="DP109" s="30"/>
      <c r="DQ109" s="30"/>
      <c r="DR109" s="30"/>
      <c r="DS109" s="30"/>
      <c r="DT109" s="30"/>
      <c r="DU109" s="30"/>
      <c r="DV109" s="30"/>
      <c r="DW109" s="30"/>
      <c r="DX109" s="30"/>
      <c r="DY109" s="30"/>
      <c r="DZ109" s="30"/>
      <c r="EA109" s="30"/>
      <c r="EB109" s="30"/>
      <c r="EC109" s="30"/>
      <c r="ED109" s="30"/>
      <c r="EE109" s="30"/>
      <c r="EF109" s="30"/>
      <c r="EG109" s="30"/>
      <c r="EH109" s="30"/>
      <c r="EI109" s="30"/>
      <c r="EJ109" s="30"/>
      <c r="EK109" s="30"/>
      <c r="EL109" s="30"/>
      <c r="EM109" s="30"/>
      <c r="EN109" s="30"/>
      <c r="EO109" s="30"/>
      <c r="EP109" s="30"/>
      <c r="EQ109" s="30"/>
      <c r="ER109" s="30"/>
      <c r="ES109" s="30"/>
      <c r="ET109" s="30"/>
      <c r="EU109" s="30"/>
      <c r="EV109" s="30"/>
      <c r="EW109" s="30"/>
      <c r="EX109" s="30"/>
      <c r="EY109" s="30"/>
      <c r="EZ109" s="30"/>
      <c r="FA109" s="30"/>
      <c r="FB109" s="30"/>
      <c r="FC109" s="30"/>
      <c r="FD109" s="30"/>
      <c r="FE109" s="30"/>
      <c r="FF109" s="30"/>
      <c r="FG109" s="30"/>
      <c r="FH109" s="30"/>
      <c r="FI109" s="30"/>
      <c r="FJ109" s="30"/>
      <c r="FK109" s="30"/>
      <c r="FL109" s="30"/>
      <c r="FM109" s="30"/>
      <c r="FN109" s="30"/>
      <c r="FO109" s="30"/>
      <c r="FP109" s="83"/>
      <c r="FQ109" s="80"/>
      <c r="FR109" s="14" t="str">
        <f t="shared" si="195"/>
        <v/>
      </c>
      <c r="FS109" s="14" t="str">
        <f t="shared" si="196"/>
        <v/>
      </c>
      <c r="FT109" s="14" t="str">
        <f t="shared" si="197"/>
        <v/>
      </c>
      <c r="FU109" s="14" t="str">
        <f t="shared" si="198"/>
        <v/>
      </c>
      <c r="FV109" s="14" t="str">
        <f t="shared" si="199"/>
        <v/>
      </c>
      <c r="FW109" s="14" t="str">
        <f t="shared" si="200"/>
        <v/>
      </c>
      <c r="FX109" s="14" t="str">
        <f t="shared" si="212"/>
        <v/>
      </c>
      <c r="FY109" s="14" t="str">
        <f t="shared" si="201"/>
        <v/>
      </c>
      <c r="FZ109" s="14" t="str">
        <f t="shared" si="202"/>
        <v/>
      </c>
      <c r="GA109" s="14" t="str">
        <f t="shared" si="203"/>
        <v/>
      </c>
      <c r="GB109" s="14" t="str">
        <f t="shared" si="204"/>
        <v/>
      </c>
      <c r="GC109" s="14" t="str">
        <f t="shared" si="205"/>
        <v/>
      </c>
      <c r="GD109" s="14" t="str">
        <f t="shared" si="213"/>
        <v/>
      </c>
      <c r="GE109" s="14" t="str">
        <f t="shared" si="214"/>
        <v/>
      </c>
      <c r="GF109" s="14" t="str">
        <f t="shared" si="206"/>
        <v/>
      </c>
      <c r="GG109" s="14" t="str">
        <f t="shared" si="207"/>
        <v/>
      </c>
      <c r="GH109" s="14" t="str">
        <f t="shared" si="208"/>
        <v/>
      </c>
      <c r="GI109" s="14" t="str">
        <f t="shared" si="209"/>
        <v/>
      </c>
      <c r="GJ109" s="14" t="str">
        <f t="shared" si="210"/>
        <v/>
      </c>
      <c r="GK109" s="14" t="str">
        <f t="shared" si="215"/>
        <v/>
      </c>
      <c r="GL109" s="14" t="str">
        <f t="shared" si="216"/>
        <v/>
      </c>
      <c r="GM109" s="14" t="str">
        <f t="shared" si="217"/>
        <v/>
      </c>
      <c r="GN109" s="14" t="str">
        <f t="shared" si="218"/>
        <v/>
      </c>
      <c r="GO109" s="14" t="str">
        <f t="shared" si="219"/>
        <v/>
      </c>
      <c r="GP109" s="14" t="str">
        <f t="shared" si="220"/>
        <v/>
      </c>
      <c r="GQ109" s="14" t="str">
        <f t="shared" si="221"/>
        <v/>
      </c>
      <c r="GR109" s="14" t="str">
        <f t="shared" si="222"/>
        <v/>
      </c>
      <c r="GS109" s="14" t="str">
        <f t="shared" si="223"/>
        <v/>
      </c>
      <c r="GT109" s="14" t="str">
        <f t="shared" si="224"/>
        <v/>
      </c>
      <c r="GU109" s="14" t="str">
        <f t="shared" si="225"/>
        <v/>
      </c>
      <c r="GV109" s="14" t="str">
        <f t="shared" si="226"/>
        <v/>
      </c>
      <c r="GW109" s="14" t="str">
        <f t="shared" si="227"/>
        <v/>
      </c>
      <c r="GX109" s="14" t="str">
        <f t="shared" si="228"/>
        <v/>
      </c>
      <c r="GY109" s="14" t="str">
        <f t="shared" si="229"/>
        <v/>
      </c>
      <c r="GZ109" s="14" t="str">
        <f t="shared" si="230"/>
        <v/>
      </c>
      <c r="HA109" s="14" t="str">
        <f t="shared" si="231"/>
        <v/>
      </c>
      <c r="HB109" s="14" t="str">
        <f t="shared" si="232"/>
        <v/>
      </c>
      <c r="HC109" s="14" t="str">
        <f t="shared" si="233"/>
        <v/>
      </c>
      <c r="HD109" s="14" t="str">
        <f t="shared" si="234"/>
        <v/>
      </c>
      <c r="HE109" s="14" t="str">
        <f t="shared" si="235"/>
        <v/>
      </c>
      <c r="HF109" s="14" t="str">
        <f t="shared" si="236"/>
        <v/>
      </c>
      <c r="HG109" s="14" t="str">
        <f t="shared" si="237"/>
        <v/>
      </c>
      <c r="HH109" s="14" t="str">
        <f t="shared" si="238"/>
        <v/>
      </c>
      <c r="HI109" s="14" t="str">
        <f t="shared" si="239"/>
        <v/>
      </c>
      <c r="HJ109" s="14" t="str">
        <f t="shared" si="240"/>
        <v/>
      </c>
      <c r="HK109" s="14" t="str">
        <f t="shared" si="241"/>
        <v/>
      </c>
      <c r="HL109" s="14" t="str">
        <f t="shared" si="242"/>
        <v/>
      </c>
      <c r="HM109" s="14" t="str">
        <f t="shared" si="243"/>
        <v/>
      </c>
      <c r="HN109" s="14" t="str">
        <f t="shared" si="244"/>
        <v/>
      </c>
      <c r="HO109" s="14" t="str">
        <f t="shared" si="245"/>
        <v/>
      </c>
      <c r="HP109" s="14" t="str">
        <f t="shared" si="246"/>
        <v/>
      </c>
      <c r="HQ109" s="14" t="str">
        <f t="shared" si="247"/>
        <v/>
      </c>
      <c r="HR109" s="14" t="str">
        <f t="shared" si="248"/>
        <v/>
      </c>
      <c r="HS109" s="14" t="str">
        <f t="shared" si="249"/>
        <v/>
      </c>
      <c r="HT109" s="14" t="str">
        <f t="shared" si="250"/>
        <v/>
      </c>
      <c r="HU109" s="14" t="str">
        <f t="shared" si="251"/>
        <v/>
      </c>
      <c r="HV109" s="14" t="str">
        <f t="shared" si="252"/>
        <v/>
      </c>
      <c r="HW109" s="14" t="str">
        <f t="shared" si="253"/>
        <v/>
      </c>
      <c r="HX109" s="14" t="str">
        <f t="shared" si="254"/>
        <v/>
      </c>
      <c r="HY109" s="14" t="str">
        <f t="shared" si="255"/>
        <v/>
      </c>
      <c r="HZ109" s="14" t="str">
        <f t="shared" si="256"/>
        <v/>
      </c>
      <c r="IA109" s="14" t="str">
        <f t="shared" si="257"/>
        <v/>
      </c>
      <c r="IB109" s="14" t="str">
        <f t="shared" si="258"/>
        <v/>
      </c>
      <c r="IC109" s="14" t="str">
        <f t="shared" si="259"/>
        <v/>
      </c>
      <c r="ID109" s="14" t="str">
        <f t="shared" si="260"/>
        <v/>
      </c>
      <c r="IE109" s="14" t="str">
        <f t="shared" si="261"/>
        <v/>
      </c>
      <c r="IF109" s="14" t="str">
        <f t="shared" si="262"/>
        <v/>
      </c>
      <c r="IG109" s="14" t="str">
        <f t="shared" si="263"/>
        <v/>
      </c>
      <c r="IH109" s="14" t="str">
        <f t="shared" si="264"/>
        <v/>
      </c>
      <c r="II109" s="14" t="str">
        <f t="shared" si="265"/>
        <v/>
      </c>
      <c r="IJ109" s="14" t="str">
        <f t="shared" si="266"/>
        <v/>
      </c>
      <c r="IK109" s="14" t="str">
        <f t="shared" si="267"/>
        <v/>
      </c>
      <c r="IL109" s="14" t="str">
        <f t="shared" si="268"/>
        <v/>
      </c>
      <c r="IM109" s="14" t="str">
        <f t="shared" si="269"/>
        <v/>
      </c>
      <c r="IN109" s="14" t="str">
        <f t="shared" si="270"/>
        <v/>
      </c>
      <c r="IO109" s="14" t="str">
        <f t="shared" si="271"/>
        <v/>
      </c>
      <c r="IP109" s="14" t="str">
        <f t="shared" si="272"/>
        <v/>
      </c>
      <c r="IQ109" s="14" t="str">
        <f t="shared" si="273"/>
        <v/>
      </c>
      <c r="IR109" s="14" t="str">
        <f t="shared" si="274"/>
        <v/>
      </c>
      <c r="IS109" s="14" t="str">
        <f t="shared" si="275"/>
        <v/>
      </c>
      <c r="IT109" s="14" t="str">
        <f t="shared" si="276"/>
        <v/>
      </c>
      <c r="IU109" s="14" t="str">
        <f t="shared" si="277"/>
        <v/>
      </c>
      <c r="IV109" s="14" t="str">
        <f t="shared" si="278"/>
        <v/>
      </c>
      <c r="IW109" s="14" t="str">
        <f t="shared" si="279"/>
        <v/>
      </c>
      <c r="IX109" s="14" t="str">
        <f t="shared" si="280"/>
        <v/>
      </c>
      <c r="IY109" s="14" t="str">
        <f t="shared" si="281"/>
        <v/>
      </c>
      <c r="IZ109" s="14" t="str">
        <f t="shared" si="282"/>
        <v/>
      </c>
      <c r="JA109" s="14" t="str">
        <f t="shared" si="283"/>
        <v/>
      </c>
      <c r="JB109" s="14" t="str">
        <f t="shared" si="284"/>
        <v/>
      </c>
      <c r="JC109" s="14" t="str">
        <f t="shared" si="285"/>
        <v/>
      </c>
      <c r="JD109" s="14" t="str">
        <f t="shared" si="286"/>
        <v/>
      </c>
      <c r="JE109" s="14" t="str">
        <f t="shared" si="287"/>
        <v/>
      </c>
      <c r="JF109" s="14" t="str">
        <f t="shared" si="288"/>
        <v/>
      </c>
      <c r="JG109" s="14" t="str">
        <f t="shared" si="289"/>
        <v/>
      </c>
      <c r="JH109" s="14" t="str">
        <f t="shared" si="290"/>
        <v/>
      </c>
      <c r="JI109" s="14" t="str">
        <f t="shared" si="291"/>
        <v/>
      </c>
      <c r="JJ109" s="14" t="str">
        <f t="shared" si="292"/>
        <v/>
      </c>
      <c r="JK109" s="14" t="str">
        <f t="shared" si="293"/>
        <v/>
      </c>
      <c r="JL109" s="14" t="str">
        <f t="shared" si="294"/>
        <v/>
      </c>
      <c r="JM109" s="14" t="str">
        <f t="shared" si="295"/>
        <v/>
      </c>
      <c r="JN109" s="14" t="str">
        <f t="shared" si="296"/>
        <v/>
      </c>
      <c r="JO109" s="14" t="str">
        <f t="shared" si="297"/>
        <v/>
      </c>
      <c r="JP109" s="14" t="str">
        <f t="shared" si="298"/>
        <v/>
      </c>
      <c r="JQ109" s="14" t="str">
        <f t="shared" si="299"/>
        <v/>
      </c>
      <c r="JR109" s="14" t="str">
        <f t="shared" si="300"/>
        <v/>
      </c>
      <c r="JS109" s="14" t="str">
        <f t="shared" si="301"/>
        <v/>
      </c>
      <c r="JT109" s="14" t="str">
        <f t="shared" si="302"/>
        <v/>
      </c>
      <c r="JU109" s="14" t="str">
        <f t="shared" si="303"/>
        <v/>
      </c>
      <c r="JV109" s="14" t="str">
        <f t="shared" si="304"/>
        <v/>
      </c>
      <c r="JW109" s="14" t="str">
        <f t="shared" si="305"/>
        <v/>
      </c>
      <c r="JX109" s="14" t="str">
        <f t="shared" si="306"/>
        <v/>
      </c>
      <c r="JY109" s="14" t="str">
        <f t="shared" si="307"/>
        <v/>
      </c>
      <c r="JZ109" s="14" t="str">
        <f t="shared" si="308"/>
        <v/>
      </c>
      <c r="KA109" s="14" t="str">
        <f t="shared" si="309"/>
        <v/>
      </c>
      <c r="KB109" s="14" t="str">
        <f t="shared" si="310"/>
        <v/>
      </c>
      <c r="KC109" s="14" t="str">
        <f t="shared" si="311"/>
        <v/>
      </c>
      <c r="KD109" s="14" t="str">
        <f t="shared" si="312"/>
        <v/>
      </c>
      <c r="KE109" s="14" t="str">
        <f t="shared" si="313"/>
        <v/>
      </c>
      <c r="KF109" s="14" t="str">
        <f t="shared" si="314"/>
        <v/>
      </c>
      <c r="KG109" s="14" t="str">
        <f t="shared" si="315"/>
        <v/>
      </c>
      <c r="KH109" s="14" t="str">
        <f t="shared" si="316"/>
        <v/>
      </c>
      <c r="KI109" s="14" t="str">
        <f t="shared" si="317"/>
        <v/>
      </c>
      <c r="KJ109" s="14" t="str">
        <f t="shared" si="318"/>
        <v/>
      </c>
      <c r="KK109" s="14" t="str">
        <f t="shared" si="319"/>
        <v/>
      </c>
      <c r="KL109" s="14" t="str">
        <f t="shared" si="320"/>
        <v/>
      </c>
      <c r="KM109" s="14" t="str">
        <f t="shared" si="321"/>
        <v/>
      </c>
      <c r="KN109" s="14" t="str">
        <f t="shared" si="322"/>
        <v/>
      </c>
      <c r="KO109" s="14" t="str">
        <f t="shared" si="323"/>
        <v/>
      </c>
      <c r="KP109" s="14" t="str">
        <f t="shared" si="324"/>
        <v/>
      </c>
      <c r="KQ109" s="14" t="str">
        <f t="shared" si="325"/>
        <v/>
      </c>
      <c r="KR109" s="14" t="str">
        <f t="shared" si="326"/>
        <v/>
      </c>
      <c r="KS109" s="14" t="str">
        <f t="shared" si="327"/>
        <v/>
      </c>
      <c r="KT109" s="14" t="str">
        <f t="shared" si="328"/>
        <v/>
      </c>
      <c r="KU109" s="14" t="str">
        <f t="shared" si="329"/>
        <v/>
      </c>
      <c r="KV109" s="14" t="str">
        <f t="shared" si="330"/>
        <v/>
      </c>
      <c r="KW109" s="14" t="str">
        <f t="shared" si="331"/>
        <v/>
      </c>
      <c r="KX109" s="14" t="str">
        <f t="shared" si="332"/>
        <v/>
      </c>
      <c r="KY109" s="14" t="str">
        <f t="shared" si="333"/>
        <v/>
      </c>
      <c r="KZ109" s="14" t="str">
        <f t="shared" si="334"/>
        <v/>
      </c>
      <c r="LA109" s="14" t="str">
        <f t="shared" si="335"/>
        <v/>
      </c>
      <c r="LB109" s="14" t="str">
        <f t="shared" si="336"/>
        <v/>
      </c>
      <c r="LC109" s="14" t="str">
        <f t="shared" si="337"/>
        <v/>
      </c>
      <c r="LD109" s="14" t="str">
        <f t="shared" si="338"/>
        <v/>
      </c>
      <c r="LE109" s="14" t="str">
        <f t="shared" si="339"/>
        <v/>
      </c>
      <c r="LF109" s="14" t="str">
        <f t="shared" si="340"/>
        <v/>
      </c>
      <c r="LG109" s="14" t="str">
        <f t="shared" si="341"/>
        <v/>
      </c>
      <c r="LH109" s="14" t="str">
        <f t="shared" si="342"/>
        <v/>
      </c>
      <c r="LI109" s="14" t="str">
        <f t="shared" si="343"/>
        <v/>
      </c>
      <c r="LJ109" s="14" t="str">
        <f t="shared" si="344"/>
        <v/>
      </c>
      <c r="LK109" s="14" t="str">
        <f t="shared" si="345"/>
        <v/>
      </c>
      <c r="LL109" s="14" t="str">
        <f t="shared" si="346"/>
        <v/>
      </c>
      <c r="LM109" s="14" t="str">
        <f t="shared" si="347"/>
        <v/>
      </c>
      <c r="LN109" s="14" t="str">
        <f t="shared" si="348"/>
        <v/>
      </c>
      <c r="LO109" s="14" t="str">
        <f t="shared" si="349"/>
        <v/>
      </c>
      <c r="LP109" s="14" t="str">
        <f t="shared" si="350"/>
        <v/>
      </c>
      <c r="LQ109" s="14" t="str">
        <f t="shared" si="351"/>
        <v/>
      </c>
      <c r="LR109" s="14" t="str">
        <f t="shared" si="352"/>
        <v/>
      </c>
      <c r="LS109" s="14" t="str">
        <f t="shared" si="353"/>
        <v/>
      </c>
      <c r="LT109" s="14" t="str">
        <f t="shared" si="354"/>
        <v/>
      </c>
      <c r="LU109" s="14" t="str">
        <f t="shared" si="355"/>
        <v/>
      </c>
      <c r="LV109" s="14" t="str">
        <f t="shared" si="356"/>
        <v/>
      </c>
      <c r="LW109" s="14" t="str">
        <f t="shared" si="357"/>
        <v/>
      </c>
      <c r="LX109" s="14" t="str">
        <f t="shared" si="358"/>
        <v/>
      </c>
      <c r="LY109" s="14" t="str">
        <f t="shared" si="359"/>
        <v/>
      </c>
      <c r="LZ109" s="14" t="str">
        <f t="shared" si="360"/>
        <v/>
      </c>
      <c r="MA109" s="14" t="str">
        <f t="shared" si="361"/>
        <v/>
      </c>
      <c r="MB109" s="14" t="str">
        <f t="shared" si="362"/>
        <v/>
      </c>
      <c r="MC109" s="14" t="str">
        <f t="shared" si="363"/>
        <v/>
      </c>
      <c r="MD109" s="14" t="str">
        <f t="shared" si="364"/>
        <v/>
      </c>
      <c r="ME109" s="14" t="str">
        <f t="shared" si="365"/>
        <v/>
      </c>
      <c r="MF109" s="15"/>
      <c r="MJ109" s="17"/>
      <c r="MK109" s="17"/>
      <c r="ML109" s="52" t="str">
        <f t="shared" si="211"/>
        <v/>
      </c>
      <c r="MN109" s="18" t="s">
        <v>5</v>
      </c>
    </row>
    <row r="110" spans="1:352" ht="13.5" thickTop="1">
      <c r="I110" s="11"/>
      <c r="J110" s="11"/>
      <c r="K110" s="11"/>
      <c r="L110" s="11"/>
      <c r="M110" s="11"/>
      <c r="N110" s="11"/>
      <c r="O110" s="11"/>
      <c r="MI110" s="16"/>
      <c r="MJ110" s="17"/>
      <c r="MK110" s="17"/>
      <c r="ML110" s="17"/>
    </row>
    <row r="111" spans="1:352">
      <c r="I111" s="11"/>
      <c r="J111" s="11"/>
      <c r="K111" s="11"/>
      <c r="L111" s="11"/>
      <c r="M111" s="11"/>
      <c r="N111" s="11"/>
      <c r="O111" s="11"/>
      <c r="MI111" s="16"/>
      <c r="MJ111" s="17"/>
      <c r="MK111" s="17"/>
      <c r="ML111" s="17"/>
    </row>
    <row r="112" spans="1:352">
      <c r="I112" s="11"/>
      <c r="J112" s="11"/>
      <c r="K112" s="11"/>
      <c r="L112" s="11"/>
      <c r="M112" s="11"/>
      <c r="N112" s="11"/>
      <c r="O112" s="11"/>
      <c r="MI112" s="16"/>
      <c r="MJ112" s="17"/>
      <c r="MK112" s="17"/>
      <c r="ML112" s="17"/>
    </row>
    <row r="113" spans="9:350">
      <c r="I113" s="11"/>
      <c r="J113" s="11"/>
      <c r="K113" s="11"/>
      <c r="L113" s="11"/>
      <c r="M113" s="11"/>
      <c r="N113" s="11"/>
      <c r="O113" s="11"/>
      <c r="MI113" s="16"/>
      <c r="MJ113" s="17"/>
      <c r="MK113" s="17"/>
      <c r="ML113" s="17"/>
    </row>
    <row r="114" spans="9:350">
      <c r="I114" s="11"/>
      <c r="J114" s="11"/>
      <c r="K114" s="11"/>
      <c r="L114" s="11"/>
      <c r="M114" s="11"/>
      <c r="N114" s="11"/>
      <c r="O114" s="11"/>
      <c r="MI114" s="16"/>
      <c r="MJ114" s="17"/>
      <c r="MK114" s="17"/>
      <c r="ML114" s="17"/>
    </row>
    <row r="115" spans="9:350">
      <c r="I115" s="11"/>
      <c r="J115" s="11"/>
      <c r="K115" s="11"/>
      <c r="L115" s="11"/>
      <c r="M115" s="11"/>
      <c r="N115" s="11"/>
      <c r="O115" s="11"/>
      <c r="MI115" s="16"/>
      <c r="MJ115" s="17"/>
      <c r="MK115" s="17"/>
      <c r="ML115" s="17"/>
    </row>
    <row r="116" spans="9:350">
      <c r="I116" s="11"/>
      <c r="J116" s="11"/>
      <c r="K116" s="11"/>
      <c r="L116" s="11"/>
      <c r="M116" s="11"/>
      <c r="N116" s="11"/>
      <c r="O116" s="11"/>
      <c r="MI116" s="16"/>
      <c r="MJ116" s="17"/>
      <c r="MK116" s="17"/>
      <c r="ML116" s="17"/>
    </row>
    <row r="117" spans="9:350">
      <c r="I117" s="11"/>
      <c r="J117" s="11"/>
      <c r="K117" s="11"/>
      <c r="L117" s="11"/>
      <c r="M117" s="11"/>
      <c r="N117" s="11"/>
      <c r="O117" s="11"/>
      <c r="MI117" s="16"/>
      <c r="MJ117" s="17"/>
      <c r="MK117" s="17"/>
      <c r="ML117" s="17"/>
    </row>
    <row r="118" spans="9:350">
      <c r="I118" s="11"/>
      <c r="J118" s="11"/>
      <c r="K118" s="11"/>
      <c r="L118" s="11"/>
      <c r="M118" s="11"/>
      <c r="N118" s="11"/>
      <c r="O118" s="11"/>
      <c r="MI118" s="16"/>
      <c r="MJ118" s="17"/>
      <c r="MK118" s="17"/>
      <c r="ML118" s="17"/>
    </row>
    <row r="119" spans="9:350">
      <c r="I119" s="11"/>
      <c r="J119" s="11"/>
      <c r="K119" s="11"/>
      <c r="L119" s="11"/>
      <c r="M119" s="11"/>
      <c r="N119" s="11"/>
      <c r="O119" s="11"/>
      <c r="MI119" s="16"/>
      <c r="MJ119" s="17"/>
      <c r="MK119" s="17"/>
      <c r="ML119" s="17"/>
    </row>
    <row r="120" spans="9:350">
      <c r="I120" s="11"/>
      <c r="J120" s="11"/>
      <c r="K120" s="11"/>
      <c r="L120" s="11"/>
      <c r="M120" s="11"/>
      <c r="N120" s="11"/>
      <c r="O120" s="11"/>
      <c r="MI120" s="16"/>
      <c r="MJ120" s="17"/>
      <c r="MK120" s="17"/>
      <c r="ML120" s="17"/>
    </row>
    <row r="121" spans="9:350">
      <c r="I121" s="11"/>
      <c r="J121" s="11"/>
      <c r="K121" s="11"/>
      <c r="L121" s="11"/>
      <c r="M121" s="11"/>
      <c r="N121" s="11"/>
      <c r="O121" s="11"/>
      <c r="MI121" s="16"/>
      <c r="MJ121" s="17"/>
      <c r="MK121" s="17"/>
      <c r="ML121" s="17"/>
    </row>
    <row r="122" spans="9:350">
      <c r="I122" s="11"/>
      <c r="J122" s="11"/>
      <c r="K122" s="11"/>
      <c r="L122" s="11"/>
      <c r="M122" s="11"/>
      <c r="N122" s="11"/>
      <c r="O122" s="11"/>
      <c r="MI122" s="16"/>
      <c r="MJ122" s="17"/>
      <c r="MK122" s="17"/>
      <c r="ML122" s="17"/>
    </row>
    <row r="123" spans="9:350">
      <c r="I123" s="11"/>
      <c r="J123" s="11"/>
      <c r="K123" s="11"/>
      <c r="L123" s="11"/>
      <c r="M123" s="11"/>
      <c r="N123" s="11"/>
      <c r="O123" s="11"/>
      <c r="MI123" s="16"/>
      <c r="MJ123" s="17"/>
      <c r="MK123" s="17"/>
      <c r="ML123" s="17"/>
    </row>
    <row r="124" spans="9:350">
      <c r="I124" s="11"/>
      <c r="J124" s="11"/>
      <c r="K124" s="11"/>
      <c r="L124" s="11"/>
      <c r="M124" s="11"/>
      <c r="N124" s="11"/>
      <c r="O124" s="11"/>
      <c r="MI124" s="16"/>
      <c r="MJ124" s="17"/>
      <c r="MK124" s="17"/>
      <c r="ML124" s="17"/>
    </row>
    <row r="125" spans="9:350">
      <c r="I125" s="11"/>
      <c r="J125" s="11"/>
      <c r="K125" s="11"/>
      <c r="L125" s="11"/>
      <c r="M125" s="11"/>
      <c r="N125" s="11"/>
      <c r="O125" s="11"/>
    </row>
    <row r="126" spans="9:350">
      <c r="I126" s="11"/>
      <c r="J126" s="11"/>
      <c r="K126" s="11"/>
      <c r="L126" s="11"/>
      <c r="M126" s="11"/>
      <c r="N126" s="11"/>
      <c r="O126" s="11"/>
    </row>
    <row r="127" spans="9:350">
      <c r="I127" s="11"/>
      <c r="J127" s="11"/>
      <c r="K127" s="11"/>
      <c r="L127" s="11"/>
      <c r="M127" s="11"/>
      <c r="N127" s="11"/>
      <c r="O127" s="11"/>
    </row>
    <row r="128" spans="9:350">
      <c r="I128" s="11"/>
      <c r="J128" s="11"/>
      <c r="K128" s="11"/>
      <c r="L128" s="11"/>
      <c r="M128" s="11"/>
      <c r="N128" s="11"/>
      <c r="O128" s="11"/>
    </row>
    <row r="129" spans="9:15">
      <c r="I129" s="11"/>
      <c r="J129" s="11"/>
      <c r="K129" s="11"/>
      <c r="L129" s="11"/>
      <c r="M129" s="11"/>
      <c r="N129" s="11"/>
      <c r="O129" s="11"/>
    </row>
    <row r="130" spans="9:15">
      <c r="I130" s="11"/>
      <c r="J130" s="11"/>
      <c r="K130" s="11"/>
      <c r="L130" s="11"/>
      <c r="M130" s="11"/>
      <c r="N130" s="11"/>
      <c r="O130" s="11"/>
    </row>
    <row r="131" spans="9:15">
      <c r="I131" s="11"/>
      <c r="J131" s="11"/>
      <c r="K131" s="11"/>
      <c r="L131" s="11"/>
      <c r="M131" s="11"/>
      <c r="N131" s="11"/>
      <c r="O131" s="11"/>
    </row>
    <row r="132" spans="9:15">
      <c r="I132" s="11"/>
      <c r="J132" s="11"/>
      <c r="K132" s="11"/>
      <c r="L132" s="11"/>
      <c r="M132" s="11"/>
      <c r="N132" s="11"/>
      <c r="O132" s="11"/>
    </row>
    <row r="133" spans="9:15">
      <c r="I133" s="11"/>
      <c r="J133" s="11"/>
      <c r="K133" s="11"/>
      <c r="L133" s="11"/>
      <c r="M133" s="11"/>
      <c r="N133" s="11"/>
      <c r="O133" s="11"/>
    </row>
    <row r="134" spans="9:15">
      <c r="I134" s="11"/>
      <c r="J134" s="11"/>
      <c r="K134" s="11"/>
      <c r="L134" s="11"/>
      <c r="M134" s="11"/>
      <c r="N134" s="11"/>
      <c r="O134" s="11"/>
    </row>
    <row r="135" spans="9:15">
      <c r="I135" s="11"/>
      <c r="J135" s="11"/>
      <c r="K135" s="11"/>
      <c r="L135" s="11"/>
      <c r="M135" s="11"/>
      <c r="N135" s="11"/>
      <c r="O135" s="11"/>
    </row>
    <row r="136" spans="9:15">
      <c r="I136" s="11"/>
      <c r="J136" s="11"/>
      <c r="K136" s="11"/>
      <c r="L136" s="11"/>
      <c r="M136" s="11"/>
      <c r="N136" s="11"/>
      <c r="O136" s="11"/>
    </row>
    <row r="137" spans="9:15">
      <c r="I137" s="11"/>
      <c r="J137" s="11"/>
      <c r="K137" s="11"/>
      <c r="L137" s="11"/>
      <c r="M137" s="11"/>
      <c r="N137" s="11"/>
      <c r="O137" s="11"/>
    </row>
    <row r="138" spans="9:15">
      <c r="I138" s="11"/>
      <c r="J138" s="11"/>
      <c r="K138" s="11"/>
      <c r="L138" s="11"/>
      <c r="M138" s="11"/>
      <c r="N138" s="11"/>
      <c r="O138" s="11"/>
    </row>
    <row r="139" spans="9:15">
      <c r="I139" s="11"/>
      <c r="J139" s="11"/>
      <c r="K139" s="11"/>
      <c r="L139" s="11"/>
      <c r="M139" s="11"/>
      <c r="N139" s="11"/>
      <c r="O139" s="11"/>
    </row>
    <row r="140" spans="9:15">
      <c r="I140" s="11"/>
      <c r="J140" s="11"/>
      <c r="K140" s="11"/>
      <c r="L140" s="11"/>
      <c r="M140" s="11"/>
      <c r="N140" s="11"/>
      <c r="O140" s="11"/>
    </row>
    <row r="141" spans="9:15">
      <c r="I141" s="11"/>
      <c r="J141" s="11"/>
      <c r="K141" s="11"/>
      <c r="L141" s="11"/>
      <c r="M141" s="11"/>
      <c r="N141" s="11"/>
      <c r="O141" s="11"/>
    </row>
    <row r="142" spans="9:15">
      <c r="I142" s="11"/>
      <c r="J142" s="11"/>
      <c r="K142" s="11"/>
      <c r="L142" s="11"/>
      <c r="M142" s="11"/>
      <c r="N142" s="11"/>
      <c r="O142" s="11"/>
    </row>
  </sheetData>
  <sheetProtection password="E076" sheet="1" objects="1" scenarios="1"/>
  <mergeCells count="72">
    <mergeCell ref="MI9:MJ9"/>
    <mergeCell ref="MD6:ME6"/>
    <mergeCell ref="E3:F3"/>
    <mergeCell ref="G3:H3"/>
    <mergeCell ref="B3:C3"/>
    <mergeCell ref="E5:H5"/>
    <mergeCell ref="J1:Q5"/>
    <mergeCell ref="B1:F1"/>
    <mergeCell ref="W8:AF8"/>
    <mergeCell ref="AG8:AP8"/>
    <mergeCell ref="AQ8:AZ8"/>
    <mergeCell ref="BA8:BJ8"/>
    <mergeCell ref="BK8:BT8"/>
    <mergeCell ref="BU8:CD8"/>
    <mergeCell ref="CE8:CN8"/>
    <mergeCell ref="CO8:CX8"/>
    <mergeCell ref="CY8:DH8"/>
    <mergeCell ref="DI8:DR8"/>
    <mergeCell ref="DS8:EB8"/>
    <mergeCell ref="EC8:EL8"/>
    <mergeCell ref="EM8:EV8"/>
    <mergeCell ref="EW8:FF8"/>
    <mergeCell ref="FG8:FP8"/>
    <mergeCell ref="GL8:GU8"/>
    <mergeCell ref="GV8:HE8"/>
    <mergeCell ref="HF8:HO8"/>
    <mergeCell ref="HP8:HY8"/>
    <mergeCell ref="HZ8:II8"/>
    <mergeCell ref="IJ8:IS8"/>
    <mergeCell ref="IT8:JC8"/>
    <mergeCell ref="JD8:JM8"/>
    <mergeCell ref="LL8:LU8"/>
    <mergeCell ref="LV8:ME8"/>
    <mergeCell ref="JN8:JW8"/>
    <mergeCell ref="JX8:KG8"/>
    <mergeCell ref="KH8:KQ8"/>
    <mergeCell ref="KR8:LA8"/>
    <mergeCell ref="LB8:LK8"/>
    <mergeCell ref="FR5:FV5"/>
    <mergeCell ref="FW5:GA5"/>
    <mergeCell ref="GB5:GF5"/>
    <mergeCell ref="GG5:GK5"/>
    <mergeCell ref="GL5:GP5"/>
    <mergeCell ref="GQ5:GU5"/>
    <mergeCell ref="GV5:GZ5"/>
    <mergeCell ref="HA5:HE5"/>
    <mergeCell ref="HF5:HJ5"/>
    <mergeCell ref="HK5:HO5"/>
    <mergeCell ref="HP5:HT5"/>
    <mergeCell ref="HU5:HY5"/>
    <mergeCell ref="HZ5:ID5"/>
    <mergeCell ref="IE5:II5"/>
    <mergeCell ref="IJ5:IN5"/>
    <mergeCell ref="IO5:IS5"/>
    <mergeCell ref="IT5:IX5"/>
    <mergeCell ref="IY5:JC5"/>
    <mergeCell ref="JD5:JH5"/>
    <mergeCell ref="JI5:JM5"/>
    <mergeCell ref="JN5:JR5"/>
    <mergeCell ref="JS5:JW5"/>
    <mergeCell ref="JX5:KB5"/>
    <mergeCell ref="KC5:KG5"/>
    <mergeCell ref="KH5:KL5"/>
    <mergeCell ref="LL5:LP5"/>
    <mergeCell ref="LQ5:LU5"/>
    <mergeCell ref="LV5:LZ5"/>
    <mergeCell ref="MA5:ME5"/>
    <mergeCell ref="KM5:KQ5"/>
    <mergeCell ref="KR5:KV5"/>
    <mergeCell ref="KW5:LA5"/>
    <mergeCell ref="LB5:LF5"/>
    <mergeCell ref="LG5:LK5"/>
  </mergeCells>
  <phoneticPr fontId="0" type="noConversion"/>
  <conditionalFormatting sqref="B10:B109">
    <cfRule type="cellIs" dxfId="37" priority="87" stopIfTrue="1" operator="equal">
      <formula>"ok"</formula>
    </cfRule>
    <cfRule type="cellIs" dxfId="36" priority="88" stopIfTrue="1" operator="equal">
      <formula>"Error"</formula>
    </cfRule>
  </conditionalFormatting>
  <conditionalFormatting sqref="FR10:ME109">
    <cfRule type="cellIs" dxfId="35" priority="73" stopIfTrue="1" operator="equal">
      <formula>"ok"</formula>
    </cfRule>
    <cfRule type="cellIs" dxfId="34" priority="74" stopIfTrue="1" operator="equal">
      <formula>""</formula>
    </cfRule>
  </conditionalFormatting>
  <conditionalFormatting sqref="G3">
    <cfRule type="cellIs" dxfId="33" priority="49" stopIfTrue="1" operator="equal">
      <formula>"Error"</formula>
    </cfRule>
    <cfRule type="cellIs" dxfId="32" priority="51" stopIfTrue="1" operator="equal">
      <formula>"OK"</formula>
    </cfRule>
  </conditionalFormatting>
  <conditionalFormatting sqref="D3">
    <cfRule type="cellIs" dxfId="31" priority="47" stopIfTrue="1" operator="equal">
      <formula>"Error"</formula>
    </cfRule>
    <cfRule type="cellIs" dxfId="30" priority="48" stopIfTrue="1" operator="equal">
      <formula>"OK"</formula>
    </cfRule>
  </conditionalFormatting>
  <conditionalFormatting sqref="C10:AF109">
    <cfRule type="expression" dxfId="29" priority="114" stopIfTrue="1">
      <formula>FR10="ok"</formula>
    </cfRule>
    <cfRule type="expression" dxfId="28" priority="115" stopIfTrue="1">
      <formula>FR10=""</formula>
    </cfRule>
  </conditionalFormatting>
  <conditionalFormatting sqref="AG10:AP109">
    <cfRule type="expression" dxfId="27" priority="27" stopIfTrue="1">
      <formula>GV10="ok"</formula>
    </cfRule>
    <cfRule type="expression" dxfId="26" priority="28" stopIfTrue="1">
      <formula>GV10=""</formula>
    </cfRule>
  </conditionalFormatting>
  <conditionalFormatting sqref="AQ10:AZ109">
    <cfRule type="expression" dxfId="25" priority="25" stopIfTrue="1">
      <formula>HF10="ok"</formula>
    </cfRule>
    <cfRule type="expression" dxfId="24" priority="26" stopIfTrue="1">
      <formula>HF10=""</formula>
    </cfRule>
  </conditionalFormatting>
  <conditionalFormatting sqref="BA10:BJ109">
    <cfRule type="expression" dxfId="23" priority="23" stopIfTrue="1">
      <formula>HP10="ok"</formula>
    </cfRule>
    <cfRule type="expression" dxfId="22" priority="24" stopIfTrue="1">
      <formula>HP10=""</formula>
    </cfRule>
  </conditionalFormatting>
  <conditionalFormatting sqref="BK10:BT109">
    <cfRule type="expression" dxfId="21" priority="21" stopIfTrue="1">
      <formula>HZ10="ok"</formula>
    </cfRule>
    <cfRule type="expression" dxfId="20" priority="22" stopIfTrue="1">
      <formula>HZ10=""</formula>
    </cfRule>
  </conditionalFormatting>
  <conditionalFormatting sqref="BU10:CD109">
    <cfRule type="expression" dxfId="19" priority="19" stopIfTrue="1">
      <formula>IJ10="ok"</formula>
    </cfRule>
    <cfRule type="expression" dxfId="18" priority="20" stopIfTrue="1">
      <formula>IJ10=""</formula>
    </cfRule>
  </conditionalFormatting>
  <conditionalFormatting sqref="CE10:CN109">
    <cfRule type="expression" dxfId="17" priority="17" stopIfTrue="1">
      <formula>IT10="ok"</formula>
    </cfRule>
    <cfRule type="expression" dxfId="16" priority="18" stopIfTrue="1">
      <formula>IT10=""</formula>
    </cfRule>
  </conditionalFormatting>
  <conditionalFormatting sqref="CO10:CX109">
    <cfRule type="expression" dxfId="15" priority="15" stopIfTrue="1">
      <formula>JD10="ok"</formula>
    </cfRule>
    <cfRule type="expression" dxfId="14" priority="16" stopIfTrue="1">
      <formula>JD10=""</formula>
    </cfRule>
  </conditionalFormatting>
  <conditionalFormatting sqref="CY10:DH109">
    <cfRule type="expression" dxfId="13" priority="13" stopIfTrue="1">
      <formula>JN10="ok"</formula>
    </cfRule>
    <cfRule type="expression" dxfId="12" priority="14" stopIfTrue="1">
      <formula>JN10=""</formula>
    </cfRule>
  </conditionalFormatting>
  <conditionalFormatting sqref="DI10:DR109">
    <cfRule type="expression" dxfId="11" priority="11" stopIfTrue="1">
      <formula>JX10="ok"</formula>
    </cfRule>
    <cfRule type="expression" dxfId="10" priority="12" stopIfTrue="1">
      <formula>JX10=""</formula>
    </cfRule>
  </conditionalFormatting>
  <conditionalFormatting sqref="DS10:EB109">
    <cfRule type="expression" dxfId="9" priority="9" stopIfTrue="1">
      <formula>KH10="ok"</formula>
    </cfRule>
    <cfRule type="expression" dxfId="8" priority="10" stopIfTrue="1">
      <formula>KH10=""</formula>
    </cfRule>
  </conditionalFormatting>
  <conditionalFormatting sqref="EC10:EL109">
    <cfRule type="expression" dxfId="7" priority="7" stopIfTrue="1">
      <formula>KR10="ok"</formula>
    </cfRule>
    <cfRule type="expression" dxfId="6" priority="8" stopIfTrue="1">
      <formula>KR10=""</formula>
    </cfRule>
  </conditionalFormatting>
  <conditionalFormatting sqref="EM10:EV109">
    <cfRule type="expression" dxfId="5" priority="5" stopIfTrue="1">
      <formula>LB10="ok"</formula>
    </cfRule>
    <cfRule type="expression" dxfId="4" priority="6" stopIfTrue="1">
      <formula>LB10=""</formula>
    </cfRule>
  </conditionalFormatting>
  <conditionalFormatting sqref="EW10:FF109">
    <cfRule type="expression" dxfId="3" priority="3" stopIfTrue="1">
      <formula>LL10="ok"</formula>
    </cfRule>
    <cfRule type="expression" dxfId="2" priority="4" stopIfTrue="1">
      <formula>LL10=""</formula>
    </cfRule>
  </conditionalFormatting>
  <conditionalFormatting sqref="FG10:FP109">
    <cfRule type="expression" dxfId="1" priority="1" stopIfTrue="1">
      <formula>LV10="ok"</formula>
    </cfRule>
    <cfRule type="expression" dxfId="0" priority="2" stopIfTrue="1">
      <formula>LV10=""</formula>
    </cfRule>
  </conditionalFormatting>
  <dataValidations xWindow="426" yWindow="420" count="343">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D9"/>
    <dataValidation allowBlank="1" showInputMessage="1" promptTitle="Individual Model Number" prompt="Enter the Individual Model Number covered by the Basic Model in the cells below." sqref="F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G9"/>
    <dataValidation allowBlank="1" showInputMessage="1" promptTitle="Product Group Code" prompt="Enter an integer between 1 and 4 in the cells below._x000a__x000a_See the Product Group Codes worksheet for details on product group codes._x000a__x000a__x000a__x000a_" sqref="H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Full-Load Isen. Eff., if Appl." prompt="For Fixed-Speed Compressors only, enter the Full-Load Package Isentropic Efficiency in the cells below. _x000a__x000a_This should be a decimal number greater than or equal to zero and less than or equal to one._x000a__x000a__x000a_" sqref="O9"/>
    <dataValidation allowBlank="1" showInputMessage="1" showErrorMessage="1" promptTitle="Part-Load Isen. Eff., if Appl." prompt="For Variable-Speed Compressors only, enter the Part-Load Package Isentropic Efficiency in the cells below._x000a__x000a_This should be a decimal number greater than or equal to zero and less than or equal to one._x000a__x000a__x000a__x000a_" sqref="P9"/>
    <dataValidation allowBlank="1" showInputMessage="1" promptTitle="Basic Model Number" prompt="Enter the Basic Model Number in the cells below._x000a__x000a_" sqref="E9"/>
    <dataValidation allowBlank="1" showInputMessage="1" promptTitle="Sample Size" prompt="Enter the sample size (number of units tested) in the cells below.  If the answer to the AEDM question is yes, the entry should be 0, otherwise this should be an integer greater than zero._x000a__x000a__x000a__x000a_" sqref="I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J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K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L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M9"/>
    <dataValidation allowBlank="1" showInputMessage="1" showErrorMessage="1" promptTitle="Full-Load Actual Volume Flow Rt." prompt="Enter the full-load actual volume flow rate in cubic feet per minute (CFM) in the cells below._x000a__x000a_This should be a decimal number greater than zero._x000a__x000a__x000a__x000a_" sqref="Q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G3:H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prompt="_x000a__x000a_" sqref="B10:B10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D10:D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K10:K109 M10:M109">
      <formula1>IF(ISNUMBER(K10),IF(ISBLANK(J10)=TRUE,FALSE,IF(J10="yes",IF(K10&lt;1,FALSE,TRUE),IF(J10="y",IF(K10&lt;1,FALSE,TRUE),FALSE))),FALSE)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L10:L109">
      <formula1>IF(L10="yes",TRUE,IF(L10="y",TRUE,IF(L10="no",TRUE,IF(L10="n",TRUE,FALSE))))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J10:J109">
      <formula1>IF(J10="yes",TRUE,IF(J10="y",TRUE,IF(J10="no",TRUE,IF(J10="n",TRUE,FALSE))))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G10:G109">
      <formula1>IF(OR(G10="n",G10="c",G10="e",G10="d",G10="f"),TRUE,FALSE)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E10:E109"/>
    <dataValidation errorStyle="information" allowBlank="1" showErrorMessage="1" errorTitle="Individual Model Number" error="Please enter the Individual Model Number covered by the Basic Model._x000a__x000a_Click &quot;OK&quot; to accept your entry or &quot;Cancel&quot; to try again." prompt="_x000a_" sqref="F10:F109"/>
    <dataValidation allowBlank="1" showInputMessage="1" promptTitle="Motor Nominal Horsepower" prompt="Enter the Compressor Motor Nominal Horsepower in hp in the cells below._x000a__x000a_This should be a decimal number greater than zero._x000a__x000a__x000a__x000a_" sqref="R9"/>
    <dataValidation type="custom" allowBlank="1" showErrorMessage="1" errorTitle="Product Group Code" error="Entry should be an integer between 1 and 4._x000a__x000a_See the Product Group Codes worksheet for details on product group codes._x000a__x000a_Click &quot;Retry&quot; to re-enter the Product Group Code._x000a_" sqref="H10:H109">
      <formula1>IF(H10=INT(H10),IF(H10&gt;0,IF(H10&lt;=$MJ$11,TRUE,FALSE)))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N9"/>
    <dataValidation type="decimal" operator="greaterThan" showErrorMessage="1" errorTitle="Full-Load Actual Volume Flow Rt." error="The Full-Load Actual Volume Flow Rate in cubic feel per minute should be a decimal number greater than zero._x000a__x000a_Click &quot;Retry&quot; to re-enter the Full-Load Acutal Volume Flow Rate or &quot;Cancel&quot; to escape._x000a_" sqref="Q10:Q109">
      <formula1>0</formula1>
    </dataValidation>
    <dataValidation type="decimal" operator="greaterThan" showErrorMessage="1" errorTitle="Motor Nominal Horsepower" error="The Compressor Motor Nominal Horsepower in hp should be a decimal number greater than zero._x000a__x000a_Click &quot;Retry&quot; to re-enter the Compressor Motor Nominal Horsepower or &quot;Cancel&quot; to escape._x000a_" sqref="R10:R109">
      <formula1>0</formula1>
    </dataValidation>
    <dataValidation allowBlank="1" showInputMessage="1" promptTitle="Full-Load Operating Pressure" prompt="Enter the Full-Load Operating Pressure in pounds per square inch, gauge, in the cells below._x000a__x000a_This should be a decimal number greater than zero._x000a__x000a__x000a__x000a_" sqref="S9"/>
    <dataValidation type="decimal" operator="greaterThan" showErrorMessage="1" errorTitle="Full-Load Operating Pressure" error="The Full-Load Operating Pressure in pounds per square inch, gauge, should be a decimal number greater than zero._x000a__x000a_Click &quot;Retry&quot; to re-enter the Full-Load Operating Pressure or &quot;Cancel&quot; to escape._x000a_" sqref="S10:S109">
      <formula1>0</formula1>
    </dataValidation>
    <dataValidation allowBlank="1" showInputMessage="1" promptTitle="Max Full-Flow Operating Pressure" prompt="Enter the Maximum Full-Flow Operating Pressure in pounds per square inch, gauge, in the cells below._x000a__x000a_This should be a decimal number greater than zero._x000a__x000a__x000a__x000a_" sqref="T9"/>
    <dataValidation type="decimal" operator="greaterThan" showErrorMessage="1" errorTitle="Max Full-Flow Operating Pressure" error="The Maximum Full-Flow Operating Pressure in pounds per square inch, gauge, should be a decimal number greater than zero._x000a__x000a_Click &quot;Retry&quot; to re-enter the Maximum Full-Flow Operating Pressure or &quot;Cancel&quot; to escape._x000a_" sqref="T10:T109">
      <formula1>0</formula1>
    </dataValidation>
    <dataValidation allowBlank="1" showInputMessage="1" promptTitle="Pressure Ratio at Full-Load Pr." prompt="Enter the Pressure Ratio at Full-Load Operating Pressure in the cells below._x000a__x000a_This should be a decimal number greater than zero._x000a__x000a__x000a__x000a_" sqref="U9"/>
    <dataValidation type="decimal" operator="greaterThan" showErrorMessage="1" errorTitle="Pressure Ratio at Full-Load Pr." error="The Pressure Ratio at Full-Load Operating Pressure should be a decimal number greater than zero._x000a__x000a_Click &quot;Retry&quot; to re-enter the Pressure Ratio at Full-Load Operating Pressure or &quot;Cancel&quot; to escape._x000a_" sqref="U10:U109">
      <formula1>0</formula1>
    </dataValidation>
    <dataValidation allowBlank="1" showInputMessage="1" promptTitle="Equipment Instructions Filename" prompt="If applicable, enter name of PDF file containing supplemental testing instructions for ancillary equipment installation._x000a__x000a_First 7 characters of filename must be in form of &quot;DOExxxx&quot; where &quot;xxxx&quot; is a four-digit numerical code assigned to manufacturer._x000a__x000a__x000a__x000a_" sqref="V9"/>
    <dataValidation type="custom" showErrorMessage="1" errorTitle="Equipment Instructions Filename" error="The filename format is incorrect. The file extension must be PDF &amp; the first 7 characters of the name must be in the form of &quot;DOExxxx&quot; where &quot;xxxx&quot; is a 4-digit code assigned to the manufacturer._x000a_" sqref="V10:V109">
      <formula1>IF(RIGHT(V10,4)=".pdf",IF(LEFT(V10,3)="DOE",IF(ISNUMBER(VALUE(MID(V10,4,4))),TRUE,FALSE),FALSE),FALSE)</formula1>
    </dataValidation>
    <dataValidation allowBlank="1" showInputMessage="1" promptTitle="Description of Ancillary Equip." prompt="Enter a General Description of the 1st piece of ancillary equipment in the cells below._x000a__x000a_See section I(B)(4) of 10 CFR part 431, subpart T, appendix A for list of equipment._x000a__x000a__x000a__x000a_" sqref="W9"/>
    <dataValidation allowBlank="1" showInputMessage="1" promptTitle="Manufacturer of Ancillary Equip." prompt="Enter the Manufacturer of the 1st ancillary equipment item in the cells below._x000a__x000a__x000a__x000a_" sqref="X9"/>
    <dataValidation type="custom" showErrorMessage="1" errorTitle="Manufacturer of Ancillary Equip." error="The Ancillary Equipment Installation Instructions Filename column must be completed before this section can be completed._x000a_" sqref="X10:X109">
      <formula1>IF(ISBLANK($V10),FALSE,TRUE)</formula1>
    </dataValidation>
    <dataValidation type="custom" showErrorMessage="1" errorTitle="Description of Ancillary Equip." error="The Ancillary Equipment Installation Instructions Filename column must be completed before this section can be completed._x000a_" sqref="W10:W109">
      <formula1>IF(ISBLANK($V10),FALSE,TRUE)</formula1>
    </dataValidation>
    <dataValidation allowBlank="1" showInputMessage="1" promptTitle="Brand of Ancil. Equip., if Appl." prompt="Enter the Brand of the 1st ancillary equipment item (if different from the Manufacturer) in the cells below._x000a__x000a__x000a__x000a_" sqref="Y9"/>
    <dataValidation allowBlank="1" showInputMessage="1" promptTitle="Model # of Ancillary Equipment" prompt="Enter the Model Number of the 1st ancillary equipment item in the cells below._x000a__x000a__x000a__x000a_" sqref="Z9"/>
    <dataValidation type="custom" showErrorMessage="1" errorTitle="Model # of Ancillary Equipment" error="The Ancillary Equipment Installation Instructions Filename column must be completed before this section can be completed._x000a_" sqref="Z10:Z109">
      <formula1>IF(ISBLANK($V10),FALSE,TRUE)</formula1>
    </dataValidation>
    <dataValidation allowBlank="1" showInputMessage="1" promptTitle="Serial # of Ancil. Eq., if Appl." prompt="If applicable, enter the Serial Number of the 1st ancillary equipment item in the cells below._x000a__x000a__x000a__x000a_" sqref="AA9"/>
    <dataValidation type="custom" showErrorMessage="1" errorTitle="Brand of Ancil. Equip., if Appl." error="The Ancillary Equipment Installation Instructions Filename column must be completed before this section can be completed._x000a_" sqref="Y10:Y109">
      <formula1>IF(ISBLANK($V10),FALSE,TRUE)</formula1>
    </dataValidation>
    <dataValidation type="custom" showErrorMessage="1" errorTitle="Serial # of Ancil. Eq., if Appl." error="The Ancillary Equipment Installation Instructions Filename column must be completed before this section can be completed._x000a_" sqref="AA10:AA109">
      <formula1>IF(ISBLANK($V10),FALSE,TRUE)</formula1>
    </dataValidation>
    <dataValidation allowBlank="1" showInputMessage="1" promptTitle="Input Voltage, if Applicable" prompt="If applicable, enter the Input Voltage of the 1st ancillary equipment item in volts in the cells below._x000a__x000a_This should be a decimal number greater than zero._x000a__x000a__x000a__x000a_" sqref="AB9"/>
    <dataValidation type="custom" showErrorMessage="1" errorTitle="Input Voltage, if Applicable" error="Either:_x000a__x000a_- The Ancillary Equipment Installation Instructions Filename column is not completed, or_x000a_- The entry is not a decimal number greater than zero._x000a_" sqref="AB10:AB109">
      <formula1>IF(ISBLANK($V10),FALSE,IF(ISNUMBER($AB10),IF($AB10&gt;0,TRUE,FALSE),FALSE))</formula1>
    </dataValidation>
    <dataValidation allowBlank="1" showInputMessage="1" promptTitle="Number of Phases, if Applicable" prompt="If applicable, enter the Number of Phases of the 1st ancillary equipment item in the cells below._x000a__x000a_This should be an integer greater than zero._x000a__x000a__x000a__x000a_" sqref="AC9"/>
    <dataValidation type="custom" showErrorMessage="1" errorTitle="Number of Phases, if Applicable" error="Either:_x000a__x000a_- The Ancillary Equipment Installation Instructions Filename column is not completed, or_x000a_- The entry is not an integer greater than zero._x000a_" sqref="AC10:AC109">
      <formula1>IF(ISBLANK($V10),FALSE,IF(ISNUMBER($AC10),IF($AC10&gt;0,IF($AC10=INT($AC10),TRUE,FALSE),FALSE),FALSE))</formula1>
    </dataValidation>
    <dataValidation allowBlank="1" showInputMessage="1" promptTitle="Input Frequency, if Applicable" prompt="If applicable, enter the Input Frequency of the 1st ancillary equipment item in Hz in the cells below._x000a__x000a_This should be a decimal number greater than zero._x000a__x000a__x000a__x000a_" sqref="AD9"/>
    <dataValidation type="custom" showErrorMessage="1" errorTitle="Input Frequency, if Applicable" error="Either:_x000a__x000a_- The Ancillary Equipment Installation Instructions Filename column is not completed, or_x000a_- The entry is not a decimal number greater than zero._x000a_" sqref="AD10:AD109">
      <formula1>IF(ISBLANK($V10),FALSE,IF(ISNUMBER($AD10),IF($AD10&gt;0,TRUE,FALSE),FALSE))</formula1>
    </dataValidation>
    <dataValidation allowBlank="1" showInputMessage="1" promptTitle="Size of Connections, if Applic." prompt="If applicable, enter the Size of Any Connections of the 1st ancillary equipment item in the cells below._x000a__x000a__x000a__x000a_" sqref="AE9"/>
    <dataValidation type="custom" showErrorMessage="1" errorTitle="Size of Connections, if Applic." error="The Ancillary Equipment Installation Instructions Filename column must be completed before this section can be completed._x000a_" sqref="AE10:AE109">
      <formula1>IF(ISBLANK($V10),FALSE,TRUE)</formula1>
    </dataValidation>
    <dataValidation allowBlank="1" showInputMessage="1" promptTitle="Type of Connections, if Applic." prompt="If applicable, enter the Type of Any Connections of the 1st ancillary equipment item in the cells below._x000a__x000a__x000a__x000a_" sqref="AF9"/>
    <dataValidation type="custom" showErrorMessage="1" errorTitle="Type of Connections, if Applic." error="The Ancillary Equipment Installation Instructions Filename column must be completed before this section can be completed._x000a_" sqref="AF10:AF109">
      <formula1>IF(ISBLANK($V10),FALSE,TRUE)</formula1>
    </dataValidation>
    <dataValidation allowBlank="1" showInputMessage="1" promptTitle="Description of Ancillary Equip." prompt="Enter a General Description of the 2nd piece of ancillary equipment in the cells below._x000a__x000a_See section I(B)(4) of 10 CFR part 431, subpart T, appendix A for list of equipment._x000a__x000a__x000a__x000a_" sqref="AG9"/>
    <dataValidation allowBlank="1" showInputMessage="1" promptTitle="Manufacturer of Ancillary Equip." prompt="Enter the Manufacturer of the 2nd ancillary equipment item in the cells below._x000a__x000a__x000a__x000a_" sqref="AH9"/>
    <dataValidation allowBlank="1" showInputMessage="1" promptTitle="Brand of Ancil. Equip., if Appl." prompt="Enter the Brand of the 2nd ancillary equipment item (if different from the Manufacturer) in the cells below._x000a__x000a__x000a__x000a_" sqref="AI9"/>
    <dataValidation allowBlank="1" showInputMessage="1" promptTitle="Model # of Ancillary Equipment" prompt="Enter the Model Number of the 2nd ancillary equipment item in the cells below._x000a__x000a__x000a__x000a_" sqref="AJ9"/>
    <dataValidation allowBlank="1" showInputMessage="1" promptTitle="Serial # of Ancil. Eq., if Appl." prompt="If applicable, enter the Serial Number of the 2nd ancillary equipment item in the cells below._x000a__x000a__x000a__x000a_" sqref="AK9"/>
    <dataValidation allowBlank="1" showInputMessage="1" promptTitle="Input Voltage, if Applicable" prompt="If applicable, enter the Input Voltage of the 2nd ancillary equipment item in volts in the cells below._x000a__x000a_This should be a decimal number greater than zero._x000a__x000a__x000a__x000a_" sqref="AL9"/>
    <dataValidation allowBlank="1" showInputMessage="1" promptTitle="Number of Phases, if Applicable" prompt="If applicable, enter the Number of Phases of the 2nd ancillary equipment item in the cells below._x000a__x000a_This should be an integer greater than zero._x000a__x000a__x000a__x000a_" sqref="AM9"/>
    <dataValidation allowBlank="1" showInputMessage="1" promptTitle="Input Frequency, if Applicable" prompt="If applicable, enter the Input Frequency of the 2nd ancillary equipment item in Hz in the cells below._x000a__x000a_This should be a decimal number greater than zero._x000a__x000a__x000a__x000a_" sqref="AN9"/>
    <dataValidation allowBlank="1" showInputMessage="1" promptTitle="Size of Connections, if Applic." prompt="If applicable, enter the Size of Any Connections of the 2nd ancillary equipment item in the cells below._x000a__x000a__x000a__x000a_" sqref="AO9"/>
    <dataValidation allowBlank="1" showInputMessage="1" promptTitle="Type of Connections, if Applic." prompt="If applicable, enter the Type of Any Connections of the 2nd ancillary equipment item in the cells below._x000a__x000a__x000a__x000a_" sqref="AP9"/>
    <dataValidation type="custom" showErrorMessage="1" errorTitle="Description of Ancillary Equip." error="The information on the 1st ancillary equipment must be completed before this section can be completed._x000a_" sqref="AG10:AG109">
      <formula1>IF(ISBLANK(W10),FALSE,TRUE)</formula1>
    </dataValidation>
    <dataValidation type="custom" showErrorMessage="1" errorTitle="Manufacturer of Ancillary Equip." error="The information on the 1st ancillary equipment must be completed before this section can be completed._x000a_" sqref="AH10:AH109">
      <formula1>IF(ISBLANK(W10),FALSE,TRUE)</formula1>
    </dataValidation>
    <dataValidation type="custom" showErrorMessage="1" errorTitle="Brand of Ancil. Equip., if Appl." error="The information on the 1st ancillary equipment must be completed before this section can be completed._x000a_" sqref="AI10:AI109">
      <formula1>IF(ISBLANK(W10),FALSE,TRUE)</formula1>
    </dataValidation>
    <dataValidation type="custom" showErrorMessage="1" errorTitle="Model # of Ancillary Equipment" error="The information on the 1st ancillary equipment must be completed before this section can be completed._x000a_" sqref="AJ10:AJ109">
      <formula1>IF(ISBLANK(W10),FALSE,TRUE)</formula1>
    </dataValidation>
    <dataValidation type="custom" showErrorMessage="1" errorTitle="Serial # of Ancil. Eq., if Appl." error="The information on the 1st ancillary equipment must be completed before this section can be completed._x000a_" sqref="AK10:AK109">
      <formula1>IF(ISBLANK(W10),FALSE,TRUE)</formula1>
    </dataValidation>
    <dataValidation type="custom" showErrorMessage="1" errorTitle="Input Voltage, if Applicable" error="Either:_x000a__x000a_- The information on the 1st ancillary equipment is not completed, or_x000a_- The entry is not a decimal number greater than zero._x000a_" sqref="AL10:AL109">
      <formula1>IF(ISBLANK(W10),FALSE,IF(ISNUMBER(AL10),IF(AL10&gt;0,TRUE,FALSE),FALSE))</formula1>
    </dataValidation>
    <dataValidation type="custom" showErrorMessage="1" errorTitle="Number of Phases, if Applicable" error="Either:_x000a__x000a_- The information on the 1st ancillary equipment is not completed, or_x000a_- The entry is not an integer greater than zero._x000a_" sqref="AM10:AM109">
      <formula1>IF(ISBLANK(W10),FALSE,IF(ISNUMBER(AM10),IF(AM10&gt;0,IF(AM10=INT(AM10),TRUE,FALSE),FALSE),FALSE))</formula1>
    </dataValidation>
    <dataValidation type="custom" showErrorMessage="1" errorTitle="Input Frequency, if Applicable" error="Either:_x000a__x000a_- The information on the 1st ancillary equipment is not completed, or_x000a_- The entry is not a decimal number greater than zero._x000a_" sqref="AN10:AN109">
      <formula1>IF(ISBLANK(W10),FALSE,IF(ISNUMBER(AN10),IF(AN10&gt;0,TRUE,FALSE),FALSE))</formula1>
    </dataValidation>
    <dataValidation type="custom" showErrorMessage="1" errorTitle="Size of Connections, if Applic." error="The information on the 1st ancillary equipment must be completed before this section can be completed._x000a_" sqref="AO10:AO109">
      <formula1>IF(ISBLANK(W10),FALSE,TRUE)</formula1>
    </dataValidation>
    <dataValidation type="custom" showErrorMessage="1" errorTitle="Type of Connections, if Applic." error="The information on the 1st ancillary equipment must be completed before this section can be completed._x000a_" sqref="AP10:AP109">
      <formula1>IF(ISBLANK(W10),FALSE,TRUE)</formula1>
    </dataValidation>
    <dataValidation allowBlank="1" showInputMessage="1" promptTitle="Description of Ancillary Equip." prompt="Enter a General Description of the 3rd piece of ancillary equipment in the cells below._x000a__x000a_See section I(B)(4) of 10 CFR part 431, subpart T, appendix A for list of equipment._x000a__x000a__x000a__x000a_" sqref="AQ9"/>
    <dataValidation allowBlank="1" showInputMessage="1" promptTitle="Manufacturer of Ancillary Equip." prompt="Enter the Manufacturer of the 3rd ancillary equipment item in the cells below._x000a__x000a__x000a__x000a_" sqref="AR9"/>
    <dataValidation allowBlank="1" showInputMessage="1" promptTitle="Brand of Ancil. Equip., if Appl." prompt="Enter the Brand of the 3rd ancillary equipment item (if different from the Manufacturer) in the cells below._x000a__x000a__x000a__x000a_" sqref="AS9"/>
    <dataValidation allowBlank="1" showInputMessage="1" promptTitle="Model # of Ancillary Equipment" prompt="Enter the Model Number of the 3rd ancillary equipment item in the cells below._x000a__x000a__x000a__x000a_" sqref="AT9"/>
    <dataValidation allowBlank="1" showInputMessage="1" promptTitle="Serial # of Ancil. Eq., if Appl." prompt="If applicable, enter the Serial Number of the 3rd ancillary equipment item in the cells below._x000a__x000a__x000a__x000a_" sqref="AU9"/>
    <dataValidation allowBlank="1" showInputMessage="1" promptTitle="Input Voltage, if Applicable" prompt="If applicable, enter the Input Voltage of the 3rd ancillary equipment item in volts in the cells below._x000a__x000a_This should be a decimal number greater than zero._x000a__x000a__x000a__x000a_" sqref="AV9"/>
    <dataValidation allowBlank="1" showInputMessage="1" promptTitle="Number of Phases, if Applicable" prompt="If applicable, enter the Number of Phases of the 3rd ancillary equipment item in the cells below._x000a__x000a_This should be an integer greater than zero._x000a__x000a__x000a__x000a_" sqref="AW9"/>
    <dataValidation allowBlank="1" showInputMessage="1" promptTitle="Input Frequency, if Applicable" prompt="If applicable, enter the Input Frequency of the 3rd ancillary equipment item in Hz in the cells below._x000a__x000a_This should be a decimal number greater than zero._x000a__x000a__x000a__x000a_" sqref="AX9"/>
    <dataValidation allowBlank="1" showInputMessage="1" promptTitle="Size of Connections, if Applic." prompt="If applicable, enter the Size of Any Connections of the 3rd ancillary equipment item in the cells below._x000a__x000a__x000a__x000a_" sqref="AY9"/>
    <dataValidation allowBlank="1" showInputMessage="1" promptTitle="Type of Connections, if Applic." prompt="If applicable, enter the Type of Any Connections of the 3rd ancillary equipment item in the cells below._x000a__x000a__x000a__x000a_" sqref="AZ9"/>
    <dataValidation allowBlank="1" showInputMessage="1" promptTitle="Description of Ancillary Equip." prompt="Enter a General Description of the 4th piece of ancillary equipment in the cells below._x000a__x000a_See section I(B)(4) of 10 CFR part 431, subpart T, appendix A for list of equipment._x000a__x000a__x000a__x000a_" sqref="BA9"/>
    <dataValidation allowBlank="1" showInputMessage="1" promptTitle="Manufacturer of Ancillary Equip." prompt="Enter the Manufacturer of the 4th ancillary equipment item in the cells below._x000a__x000a__x000a__x000a_" sqref="BB9"/>
    <dataValidation allowBlank="1" showInputMessage="1" promptTitle="Brand of Ancil. Equip., if Appl." prompt="Enter the Brand of the 4th ancillary equipment item (if different from the Manufacturer) in the cells below._x000a__x000a__x000a__x000a_" sqref="BC9"/>
    <dataValidation allowBlank="1" showInputMessage="1" promptTitle="Model # of Ancillary Equipment" prompt="Enter the Model Number of the 4th ancillary equipment item in the cells below._x000a__x000a__x000a__x000a_" sqref="BD9"/>
    <dataValidation allowBlank="1" showInputMessage="1" promptTitle="Serial # of Ancil. Eq., if Appl." prompt="If applicable, enter the Serial Number of the 4th ancillary equipment item in the cells below._x000a__x000a__x000a__x000a_" sqref="BE9"/>
    <dataValidation allowBlank="1" showInputMessage="1" promptTitle="Input Voltage, if Applicable" prompt="If applicable, enter the Input Voltage of the 4th ancillary equipment item in volts in the cells below._x000a__x000a_This should be a decimal number greater than zero._x000a__x000a__x000a__x000a_" sqref="BF9"/>
    <dataValidation allowBlank="1" showInputMessage="1" promptTitle="Number of Phases, if Applicable" prompt="If applicable, enter the Number of Phases of the 4th ancillary equipment item in the cells below._x000a__x000a_This should be an integer greater than zero._x000a__x000a__x000a__x000a_" sqref="BG9"/>
    <dataValidation allowBlank="1" showInputMessage="1" promptTitle="Input Frequency, if Applicable" prompt="If applicable, enter the Input Frequency of the 4th ancillary equipment item in Hz in the cells below._x000a__x000a_This should be a decimal number greater than zero._x000a__x000a__x000a__x000a_" sqref="BH9"/>
    <dataValidation allowBlank="1" showInputMessage="1" promptTitle="Size of Connections, if Applic." prompt="If applicable, enter the Size of Any Connections of the 4th ancillary equipment item in the cells below._x000a__x000a__x000a__x000a_" sqref="BI9"/>
    <dataValidation allowBlank="1" showInputMessage="1" promptTitle="Type of Connections, if Applic." prompt="If applicable, enter the Type of Any Connections of the 4th ancillary equipment item in the cells below._x000a__x000a__x000a__x000a_" sqref="BJ9"/>
    <dataValidation allowBlank="1" showInputMessage="1" promptTitle="Description of Ancillary Equip." prompt="Enter a General Description of the 5th piece of ancillary equipment in the cells below._x000a__x000a_See section I(B)(4) of 10 CFR part 431, subpart T, appendix A for list of equipment._x000a__x000a__x000a__x000a_" sqref="BK9"/>
    <dataValidation allowBlank="1" showInputMessage="1" promptTitle="Manufacturer of Ancillary Equip." prompt="Enter the Manufacturer of the 5th ancillary equipment item in the cells below._x000a__x000a__x000a__x000a_" sqref="BL9"/>
    <dataValidation allowBlank="1" showInputMessage="1" promptTitle="Brand of Ancil. Equip., if Appl." prompt="Enter the Brand of the 5th ancillary equipment item (if different from the Manufacturer) in the cells below._x000a__x000a__x000a__x000a_" sqref="BM9"/>
    <dataValidation allowBlank="1" showInputMessage="1" promptTitle="Model # of Ancillary Equipment" prompt="Enter the Model Number of the 5th ancillary equipment item in the cells below._x000a__x000a__x000a__x000a_" sqref="BN9"/>
    <dataValidation allowBlank="1" showInputMessage="1" promptTitle="Serial # of Ancil. Eq., if Appl." prompt="If applicable, enter the Serial Number of the 5th ancillary equipment item in the cells below._x000a__x000a__x000a__x000a_" sqref="BO9"/>
    <dataValidation allowBlank="1" showInputMessage="1" promptTitle="Input Voltage, if Applicable" prompt="If applicable, enter the Input Voltage of the 5th ancillary equipment item in volts in the cells below._x000a__x000a_This should be a decimal number greater than zero._x000a__x000a__x000a__x000a_" sqref="BP9"/>
    <dataValidation allowBlank="1" showInputMessage="1" promptTitle="Number of Phases, if Applicable" prompt="If applicable, enter the Number of Phases of the 5th ancillary equipment item in the cells below._x000a__x000a_This should be an integer greater than zero._x000a__x000a__x000a__x000a_" sqref="BQ9"/>
    <dataValidation allowBlank="1" showInputMessage="1" promptTitle="Input Frequency, if Applicable" prompt="If applicable, enter the Input Frequency of the 5th ancillary equipment item in Hz in the cells below._x000a__x000a_This should be a decimal number greater than zero._x000a__x000a__x000a__x000a_" sqref="BR9"/>
    <dataValidation allowBlank="1" showInputMessage="1" promptTitle="Size of Connections, if Applic." prompt="If applicable, enter the Size of Any Connections of the 5th ancillary equipment item in the cells below._x000a__x000a__x000a__x000a_" sqref="BS9"/>
    <dataValidation allowBlank="1" showInputMessage="1" promptTitle="Type of Connections, if Applic." prompt="If applicable, enter the Type of Any Connections of the 5th ancillary equipment item in the cells below._x000a__x000a__x000a__x000a_" sqref="BT9"/>
    <dataValidation allowBlank="1" showInputMessage="1" promptTitle="Description of Ancillary Equip." prompt="Enter a General Description of the 6th piece of ancillary equipment in the cells below._x000a__x000a_See section I(B)(4) of 10 CFR part 431, subpart T, appendix A for list of equipment._x000a__x000a__x000a__x000a_" sqref="BU9"/>
    <dataValidation allowBlank="1" showInputMessage="1" promptTitle="Manufacturer of Ancillary Equip." prompt="Enter the Manufacturer of the 6th ancillary equipment item in the cells below._x000a__x000a__x000a__x000a_" sqref="BV9"/>
    <dataValidation allowBlank="1" showInputMessage="1" promptTitle="Brand of Ancil. Equip., if Appl." prompt="Enter the Brand of the 6th ancillary equipment item (if different from the Manufacturer) in the cells below._x000a__x000a__x000a__x000a_" sqref="BW9"/>
    <dataValidation allowBlank="1" showInputMessage="1" promptTitle="Model # of Ancillary Equipment" prompt="Enter the Model Number of the 6th ancillary equipment item in the cells below._x000a__x000a__x000a__x000a_" sqref="BX9"/>
    <dataValidation allowBlank="1" showInputMessage="1" promptTitle="Serial # of Ancil. Eq., if Appl." prompt="If applicable, enter the Serial Number of the 6th ancillary equipment item in the cells below._x000a__x000a__x000a__x000a_" sqref="BY9"/>
    <dataValidation allowBlank="1" showInputMessage="1" promptTitle="Input Voltage, if Applicable" prompt="If applicable, enter the Input Voltage of the 6th ancillary equipment item in volts in the cells below._x000a__x000a_This should be a decimal number greater than zero._x000a__x000a__x000a__x000a_" sqref="BZ9"/>
    <dataValidation allowBlank="1" showInputMessage="1" promptTitle="Number of Phases, if Applicable" prompt="If applicable, enter the Number of Phases of the 6th ancillary equipment item in the cells below._x000a__x000a_This should be an integer greater than zero._x000a__x000a__x000a__x000a_" sqref="CA9"/>
    <dataValidation allowBlank="1" showInputMessage="1" promptTitle="Input Frequency, if Applicable" prompt="If applicable, enter the Input Frequency of the 6th ancillary equipment item in Hz in the cells below._x000a__x000a_This should be a decimal number greater than zero._x000a__x000a__x000a__x000a_" sqref="CB9"/>
    <dataValidation allowBlank="1" showInputMessage="1" promptTitle="Size of Connections, if Applic." prompt="If applicable, enter the Size of Any Connections of the 6th ancillary equipment item in the cells below._x000a__x000a__x000a__x000a_" sqref="CC9"/>
    <dataValidation allowBlank="1" showInputMessage="1" promptTitle="Type of Connections, if Applic." prompt="If applicable, enter the Type of Any Connections of the 6th ancillary equipment item in the cells below._x000a__x000a__x000a__x000a_" sqref="CD9"/>
    <dataValidation allowBlank="1" showInputMessage="1" promptTitle="Description of Ancillary Equip." prompt="Enter a General Description of the 7th piece of ancillary equipment in the cells below._x000a__x000a_See section I(B)(4) of 10 CFR part 431, subpart T, appendix A for list of equipment._x000a__x000a__x000a__x000a_" sqref="CE9"/>
    <dataValidation allowBlank="1" showInputMessage="1" promptTitle="Manufacturer of Ancillary Equip." prompt="Enter the Manufacturer of the 7th ancillary equipment item in the cells below._x000a__x000a__x000a__x000a_" sqref="CF9"/>
    <dataValidation allowBlank="1" showInputMessage="1" promptTitle="Brand of Ancil. Equip., if Appl." prompt="Enter the Brand of the 7th ancillary equipment item (if different from the Manufacturer) in the cells below._x000a__x000a__x000a__x000a_" sqref="CG9"/>
    <dataValidation allowBlank="1" showInputMessage="1" promptTitle="Model # of Ancillary Equipment" prompt="Enter the Model Number of the 7th ancillary equipment item in the cells below._x000a__x000a__x000a__x000a_" sqref="CH9"/>
    <dataValidation allowBlank="1" showInputMessage="1" promptTitle="Serial # of Ancil. Eq., if Appl." prompt="If applicable, enter the Serial Number of the 7th ancillary equipment item in the cells below._x000a__x000a__x000a__x000a_" sqref="CI9"/>
    <dataValidation allowBlank="1" showInputMessage="1" promptTitle="Input Voltage, if Applicable" prompt="If applicable, enter the Input Voltage of the 7th ancillary equipment item in volts in the cells below._x000a__x000a_This should be a decimal number greater than zero._x000a__x000a__x000a__x000a_" sqref="CJ9"/>
    <dataValidation allowBlank="1" showInputMessage="1" promptTitle="Number of Phases, if Applicable" prompt="If applicable, enter the Number of Phases of the 7th ancillary equipment item in the cells below._x000a__x000a_This should be an integer greater than zero._x000a__x000a__x000a__x000a_" sqref="CK9"/>
    <dataValidation allowBlank="1" showInputMessage="1" promptTitle="Input Frequency, if Applicable" prompt="If applicable, enter the Input Frequency of the 7th ancillary equipment item in Hz in the cells below._x000a__x000a_This should be a decimal number greater than zero._x000a__x000a__x000a__x000a_" sqref="CL9"/>
    <dataValidation allowBlank="1" showInputMessage="1" promptTitle="Size of Connections, if Applic." prompt="If applicable, enter the Size of Any Connections of the 7th ancillary equipment item in the cells below._x000a__x000a__x000a__x000a_" sqref="CM9"/>
    <dataValidation allowBlank="1" showInputMessage="1" promptTitle="Type of Connections, if Applic." prompt="If applicable, enter the Type of Any Connections of the 7th ancillary equipment item in the cells below._x000a__x000a__x000a__x000a_" sqref="CN9"/>
    <dataValidation allowBlank="1" showInputMessage="1" promptTitle="Description of Ancillary Equip." prompt="Enter a General Description of the 8th piece of ancillary equipment in the cells below._x000a__x000a_See section I(B)(4) of 10 CFR part 431, subpart T, appendix A for list of equipment._x000a__x000a__x000a__x000a_" sqref="CO9"/>
    <dataValidation allowBlank="1" showInputMessage="1" promptTitle="Manufacturer of Ancillary Equip." prompt="Enter the Manufacturer of the 8th ancillary equipment item in the cells below._x000a__x000a__x000a__x000a_" sqref="CP9"/>
    <dataValidation allowBlank="1" showInputMessage="1" promptTitle="Brand of Ancil. Equip., if Appl." prompt="Enter the Brand of the 8th ancillary equipment item (if different from the Manufacturer) in the cells below._x000a__x000a__x000a__x000a_" sqref="CQ9"/>
    <dataValidation allowBlank="1" showInputMessage="1" promptTitle="Model # of Ancillary Equipment" prompt="Enter the Model Number of the 8th ancillary equipment item in the cells below._x000a__x000a__x000a__x000a_" sqref="CR9"/>
    <dataValidation allowBlank="1" showInputMessage="1" promptTitle="Serial # of Ancil. Eq., if Appl." prompt="If applicable, enter the Serial Number of the 8th ancillary equipment item in the cells below._x000a__x000a__x000a__x000a_" sqref="CS9"/>
    <dataValidation allowBlank="1" showInputMessage="1" promptTitle="Input Voltage, if Applicable" prompt="If applicable, enter the Input Voltage of the 8th ancillary equipment item in volts in the cells below._x000a__x000a_This should be a decimal number greater than zero._x000a__x000a__x000a__x000a_" sqref="CT9"/>
    <dataValidation allowBlank="1" showInputMessage="1" promptTitle="Number of Phases, if Applicable" prompt="If applicable, enter the Number of Phases of the 8th ancillary equipment item in the cells below._x000a__x000a_This should be an integer greater than zero._x000a__x000a__x000a__x000a_" sqref="CU9"/>
    <dataValidation allowBlank="1" showInputMessage="1" promptTitle="Input Frequency, if Applicable" prompt="If applicable, enter the Input Frequency of the 8th ancillary equipment item in Hz in the cells below._x000a__x000a_This should be a decimal number greater than zero._x000a__x000a__x000a__x000a_" sqref="CV9"/>
    <dataValidation allowBlank="1" showInputMessage="1" promptTitle="Size of Connections, if Applic." prompt="If applicable, enter the Size of Any Connections of the 8th ancillary equipment item in the cells below._x000a__x000a__x000a__x000a_" sqref="CW9"/>
    <dataValidation allowBlank="1" showInputMessage="1" promptTitle="Type of Connections, if Applic." prompt="If applicable, enter the Type of Any Connections of the 8th ancillary equipment item in the cells below._x000a__x000a__x000a__x000a_" sqref="CX9"/>
    <dataValidation allowBlank="1" showInputMessage="1" promptTitle="Description of Ancillary Equip." prompt="Enter a General Description of the 9th piece of ancillary equipment in the cells below._x000a__x000a_See section I(B)(4) of 10 CFR part 431, subpart T, appendix A for list of equipment._x000a__x000a__x000a__x000a_" sqref="CY9"/>
    <dataValidation allowBlank="1" showInputMessage="1" promptTitle="Manufacturer of Ancillary Equip." prompt="Enter the Manufacturer of the 9th ancillary equipment item in the cells below._x000a__x000a__x000a__x000a_" sqref="CZ9"/>
    <dataValidation allowBlank="1" showInputMessage="1" promptTitle="Brand of Ancil. Equip., if Appl." prompt="Enter the Brand of the 9th ancillary equipment item (if different from the Manufacturer) in the cells below._x000a__x000a__x000a__x000a_" sqref="DA9"/>
    <dataValidation allowBlank="1" showInputMessage="1" promptTitle="Model # of Ancillary Equipment" prompt="Enter the Model Number of the 9th ancillary equipment item in the cells below._x000a__x000a__x000a__x000a_" sqref="DB9"/>
    <dataValidation allowBlank="1" showInputMessage="1" promptTitle="Serial # of Ancil. Eq., if Appl." prompt="If applicable, enter the Serial Number of the 9th ancillary equipment item in the cells below._x000a__x000a__x000a__x000a_" sqref="DC9"/>
    <dataValidation allowBlank="1" showInputMessage="1" promptTitle="Input Voltage, if Applicable" prompt="If applicable, enter the Input Voltage of the 9th ancillary equipment item in volts in the cells below._x000a__x000a_This should be a decimal number greater than zero._x000a__x000a__x000a__x000a_" sqref="DD9"/>
    <dataValidation allowBlank="1" showInputMessage="1" promptTitle="Number of Phases, if Applicable" prompt="If applicable, enter the Number of Phases of the 9th ancillary equipment item in the cells below._x000a__x000a_This should be an integer greater than zero._x000a__x000a__x000a__x000a_" sqref="DE9"/>
    <dataValidation allowBlank="1" showInputMessage="1" promptTitle="Input Frequency, if Applicable" prompt="If applicable, enter the Input Frequency of the 9th ancillary equipment item in Hz in the cells below._x000a__x000a_This should be a decimal number greater than zero._x000a__x000a__x000a__x000a_" sqref="DF9"/>
    <dataValidation allowBlank="1" showInputMessage="1" promptTitle="Size of Connections, if Applic." prompt="If applicable, enter the Size of Any Connections of the 9th ancillary equipment item in the cells below._x000a__x000a__x000a__x000a_" sqref="DG9"/>
    <dataValidation allowBlank="1" showInputMessage="1" promptTitle="Type of Connections, if Applic." prompt="If applicable, enter the Type of Any Connections of the 9th ancillary equipment item in the cells below._x000a__x000a__x000a__x000a_" sqref="DH9"/>
    <dataValidation allowBlank="1" showInputMessage="1" promptTitle="Description of Ancillary Equip." prompt="Enter a General Description of the 10th piece of ancillary equipment in the cells below._x000a__x000a_See section I(B)(4) of 10 CFR part 431, subpart T, appendix A for list of equipment._x000a__x000a__x000a__x000a_" sqref="DI9"/>
    <dataValidation allowBlank="1" showInputMessage="1" promptTitle="Manufacturer of Ancillary Equip." prompt="Enter the Manufacturer of the 10th ancillary equipment item in the cells below._x000a__x000a__x000a__x000a_" sqref="DJ9"/>
    <dataValidation allowBlank="1" showInputMessage="1" promptTitle="Brand of Ancil. Equip., if Appl." prompt="Enter the Brand of the 10th ancillary equipment item (if different from the Manufacturer) in the cells below._x000a__x000a__x000a__x000a_" sqref="DK9"/>
    <dataValidation allowBlank="1" showInputMessage="1" promptTitle="Model # of Ancillary Equipment" prompt="Enter the Model Number of the 10th ancillary equipment item in the cells below._x000a__x000a__x000a__x000a_" sqref="DL9"/>
    <dataValidation allowBlank="1" showInputMessage="1" promptTitle="Serial # of Ancil. Eq., if Appl." prompt="If applicable, enter the Serial Number of the 10th ancillary equipment item in the cells below._x000a__x000a__x000a__x000a_" sqref="DM9"/>
    <dataValidation allowBlank="1" showInputMessage="1" promptTitle="Input Voltage, if Applicable" prompt="If applicable, enter the Input Voltage of the 10th ancillary equipment item in volts in the cells below._x000a__x000a_This should be a decimal number greater than zero._x000a__x000a__x000a__x000a_" sqref="DN9"/>
    <dataValidation allowBlank="1" showInputMessage="1" promptTitle="Number of Phases, if Applicable" prompt="If applicable, enter the Number of Phases of the 10th ancillary equipment item in the cells below._x000a__x000a_This should be an integer greater than zero._x000a__x000a__x000a__x000a_" sqref="DO9"/>
    <dataValidation allowBlank="1" showInputMessage="1" promptTitle="Input Frequency, if Applicable" prompt="If applicable, enter the Input Frequency of the 10th ancillary equipment item in Hz in the cells below._x000a__x000a_This should be a decimal number greater than zero._x000a__x000a__x000a__x000a_" sqref="DP9"/>
    <dataValidation allowBlank="1" showInputMessage="1" promptTitle="Size of Connections, if Applic." prompt="If applicable, enter the Size of Any Connections of the 10th ancillary equipment item in the cells below._x000a__x000a__x000a__x000a_" sqref="DQ9"/>
    <dataValidation allowBlank="1" showInputMessage="1" promptTitle="Type of Connections, if Applic." prompt="If applicable, enter the Type of Any Connections of the 10th ancillary equipment item in the cells below._x000a__x000a__x000a__x000a_" sqref="DR9"/>
    <dataValidation allowBlank="1" showInputMessage="1" promptTitle="Description of Ancillary Equip." prompt="Enter a General Description of the 11th piece of ancillary equipment in the cells below._x000a__x000a_See section I(B)(4) of 10 CFR part 431, subpart T, appendix A for list of equipment._x000a__x000a__x000a__x000a_" sqref="DS9"/>
    <dataValidation allowBlank="1" showInputMessage="1" promptTitle="Manufacturer of Ancillary Equip." prompt="Enter the Manufacturer of the 11th ancillary equipment item in the cells below._x000a__x000a__x000a__x000a_" sqref="DT9"/>
    <dataValidation allowBlank="1" showInputMessage="1" promptTitle="Brand of Ancil. Equip., if Appl." prompt="Enter the Brand of the 11th ancillary equipment item (if different from the Manufacturer) in the cells below._x000a__x000a__x000a__x000a_" sqref="DU9"/>
    <dataValidation allowBlank="1" showInputMessage="1" promptTitle="Model # of Ancillary Equipment" prompt="Enter the Model Number of the 11th ancillary equipment item in the cells below._x000a__x000a__x000a__x000a_" sqref="DV9"/>
    <dataValidation allowBlank="1" showInputMessage="1" promptTitle="Serial # of Ancil. Eq., if Appl." prompt="If applicable, enter the Serial Number of the 11th ancillary equipment item in the cells below._x000a__x000a__x000a__x000a_" sqref="DW9"/>
    <dataValidation allowBlank="1" showInputMessage="1" promptTitle="Input Voltage, if Applicable" prompt="If applicable, enter the Input Voltage of the 11th ancillary equipment item in volts in the cells below._x000a__x000a_This should be a decimal number greater than zero._x000a__x000a__x000a__x000a_" sqref="DX9"/>
    <dataValidation allowBlank="1" showInputMessage="1" promptTitle="Number of Phases, if Applicable" prompt="If applicable, enter the Number of Phases of the 11th ancillary equipment item in the cells below._x000a__x000a_This should be an integer greater than zero._x000a__x000a__x000a__x000a_" sqref="DY9"/>
    <dataValidation allowBlank="1" showInputMessage="1" promptTitle="Input Frequency, if Applicable" prompt="If applicable, enter the Input Frequency of the 11th ancillary equipment item in Hz in the cells below._x000a__x000a_This should be a decimal number greater than zero._x000a__x000a__x000a__x000a_" sqref="DZ9"/>
    <dataValidation allowBlank="1" showInputMessage="1" promptTitle="Size of Connections, if Applic." prompt="If applicable, enter the Size of Any Connections of the 11th ancillary equipment item in the cells below._x000a__x000a__x000a__x000a_" sqref="EA9"/>
    <dataValidation allowBlank="1" showInputMessage="1" promptTitle="Type of Connections, if Applic." prompt="If applicable, enter the Type of Any Connections of the 11th ancillary equipment item in the cells below._x000a__x000a__x000a__x000a_" sqref="EB9"/>
    <dataValidation allowBlank="1" showInputMessage="1" promptTitle="Description of Ancillary Equip." prompt="Enter a General Description of the 12th piece of ancillary equipment in the cells below._x000a__x000a_See section I(B)(4) of 10 CFR part 431, subpart T, appendix A for list of equipment._x000a__x000a__x000a__x000a_" sqref="EC9"/>
    <dataValidation allowBlank="1" showInputMessage="1" promptTitle="Manufacturer of Ancillary Equip." prompt="Enter the Manufacturer of the 12th ancillary equipment item in the cells below._x000a__x000a__x000a__x000a_" sqref="ED9"/>
    <dataValidation allowBlank="1" showInputMessage="1" promptTitle="Brand of Ancil. Equip., if Appl." prompt="Enter the Brand of the 12th ancillary equipment item (if different from the Manufacturer) in the cells below._x000a__x000a__x000a__x000a_" sqref="EE9"/>
    <dataValidation allowBlank="1" showInputMessage="1" promptTitle="Model # of Ancillary Equipment" prompt="Enter the Model Number of the 12th ancillary equipment item in the cells below._x000a__x000a__x000a__x000a_" sqref="EF9"/>
    <dataValidation allowBlank="1" showInputMessage="1" promptTitle="Serial # of Ancil. Eq., if Appl." prompt="If applicable, enter the Serial Number of the 12th ancillary equipment item in the cells below._x000a__x000a__x000a__x000a_" sqref="EG9"/>
    <dataValidation allowBlank="1" showInputMessage="1" promptTitle="Input Voltage, if Applicable" prompt="If applicable, enter the Input Voltage of the 12th ancillary equipment item in volts in the cells below._x000a__x000a_This should be a decimal number greater than zero._x000a__x000a__x000a__x000a_" sqref="EH9"/>
    <dataValidation allowBlank="1" showInputMessage="1" promptTitle="Number of Phases, if Applicable" prompt="If applicable, enter the Number of Phases of the 12th ancillary equipment item in the cells below._x000a__x000a_This should be an integer greater than zero._x000a__x000a__x000a__x000a_" sqref="EI9"/>
    <dataValidation allowBlank="1" showInputMessage="1" promptTitle="Input Frequency, if Applicable" prompt="If applicable, enter the Input Frequency of the 12th ancillary equipment item in Hz in the cells below._x000a__x000a_This should be a decimal number greater than zero._x000a__x000a__x000a__x000a_" sqref="EJ9"/>
    <dataValidation allowBlank="1" showInputMessage="1" promptTitle="Size of Connections, if Applic." prompt="If applicable, enter the Size of Any Connections of the 12th ancillary equipment item in the cells below._x000a__x000a__x000a__x000a_" sqref="EK9"/>
    <dataValidation allowBlank="1" showInputMessage="1" promptTitle="Type of Connections, if Applic." prompt="If applicable, enter the Type of Any Connections of the 12th ancillary equipment item in the cells below._x000a__x000a__x000a__x000a_" sqref="EL9"/>
    <dataValidation allowBlank="1" showInputMessage="1" promptTitle="Description of Ancillary Equip." prompt="Enter a General Description of the 13th piece of ancillary equipment in the cells below._x000a__x000a_See section I(B)(4) of 10 CFR part 431, subpart T, appendix A for list of equipment._x000a__x000a__x000a__x000a_" sqref="EM9"/>
    <dataValidation allowBlank="1" showInputMessage="1" promptTitle="Manufacturer of Ancillary Equip." prompt="Enter the Manufacturer of the 13th ancillary equipment item in the cells below._x000a__x000a__x000a__x000a_" sqref="EN9"/>
    <dataValidation allowBlank="1" showInputMessage="1" promptTitle="Brand of Ancil. Equip., if Appl." prompt="Enter the Brand of the 13th ancillary equipment item (if different from the Manufacturer) in the cells below._x000a__x000a__x000a__x000a_" sqref="EO9"/>
    <dataValidation allowBlank="1" showInputMessage="1" promptTitle="Model # of Ancillary Equipment" prompt="Enter the Model Number of the 13th ancillary equipment item in the cells below._x000a__x000a__x000a__x000a_" sqref="EP9"/>
    <dataValidation allowBlank="1" showInputMessage="1" promptTitle="Serial # of Ancil. Eq., if Appl." prompt="If applicable, enter the Serial Number of the 13th ancillary equipment item in the cells below._x000a__x000a__x000a__x000a_" sqref="EQ9"/>
    <dataValidation allowBlank="1" showInputMessage="1" promptTitle="Input Voltage, if Applicable" prompt="If applicable, enter the Input Voltage of the 13th ancillary equipment item in volts in the cells below._x000a__x000a_This should be a decimal number greater than zero._x000a__x000a__x000a__x000a_" sqref="ER9"/>
    <dataValidation allowBlank="1" showInputMessage="1" promptTitle="Number of Phases, if Applicable" prompt="If applicable, enter the Number of Phases of the 13th ancillary equipment item in the cells below._x000a__x000a_This should be an integer greater than zero._x000a__x000a__x000a__x000a_" sqref="ES9"/>
    <dataValidation allowBlank="1" showInputMessage="1" promptTitle="Input Frequency, if Applicable" prompt="If applicable, enter the Input Frequency of the 13th ancillary equipment item in Hz in the cells below._x000a__x000a_This should be a decimal number greater than zero._x000a__x000a__x000a__x000a_" sqref="ET9"/>
    <dataValidation allowBlank="1" showInputMessage="1" promptTitle="Size of Connections, if Applic." prompt="If applicable, enter the Size of Any Connections of the 13th ancillary equipment item in the cells below._x000a__x000a__x000a__x000a_" sqref="EU9"/>
    <dataValidation allowBlank="1" showInputMessage="1" promptTitle="Type of Connections, if Applic." prompt="If applicable, enter the Type of Any Connections of the 13th ancillary equipment item in the cells below._x000a__x000a__x000a__x000a_" sqref="EV9"/>
    <dataValidation allowBlank="1" showInputMessage="1" promptTitle="Description of Ancillary Equip." prompt="Enter a General Description of the 14th piece of ancillary equipment in the cells below._x000a__x000a_See section I(B)(4) of 10 CFR part 431, subpart T, appendix A for list of equipment._x000a__x000a__x000a__x000a_" sqref="EW9"/>
    <dataValidation allowBlank="1" showInputMessage="1" promptTitle="Manufacturer of Ancillary Equip." prompt="Enter the Manufacturer of the 14th ancillary equipment item in the cells below._x000a__x000a__x000a__x000a_" sqref="EX9"/>
    <dataValidation allowBlank="1" showInputMessage="1" promptTitle="Brand of Ancil. Equip., if Appl." prompt="Enter the Brand of the 14th ancillary equipment item (if different from the Manufacturer) in the cells below._x000a__x000a__x000a__x000a_" sqref="EY9"/>
    <dataValidation allowBlank="1" showInputMessage="1" promptTitle="Model # of Ancillary Equipment" prompt="Enter the Model Number of the 14th ancillary equipment item in the cells below._x000a__x000a__x000a__x000a_" sqref="EZ9"/>
    <dataValidation allowBlank="1" showInputMessage="1" promptTitle="Serial # of Ancil. Eq., if Appl." prompt="If applicable, enter the Serial Number of the 14th ancillary equipment item in the cells below._x000a__x000a__x000a__x000a_" sqref="FA9"/>
    <dataValidation allowBlank="1" showInputMessage="1" promptTitle="Input Voltage, if Applicable" prompt="If applicable, enter the Input Voltage of the 14th ancillary equipment item in volts in the cells below._x000a__x000a_This should be a decimal number greater than zero._x000a__x000a__x000a__x000a_" sqref="FB9"/>
    <dataValidation allowBlank="1" showInputMessage="1" promptTitle="Number of Phases, if Applicable" prompt="If applicable, enter the Number of Phases of the 14th ancillary equipment item in the cells below._x000a__x000a_This should be an integer greater than zero._x000a__x000a__x000a__x000a_" sqref="FC9"/>
    <dataValidation allowBlank="1" showInputMessage="1" promptTitle="Input Frequency, if Applicable" prompt="If applicable, enter the Input Frequency of the 14th ancillary equipment item in Hz in the cells below._x000a__x000a_This should be a decimal number greater than zero._x000a__x000a__x000a__x000a_" sqref="FD9"/>
    <dataValidation allowBlank="1" showInputMessage="1" promptTitle="Size of Connections, if Applic." prompt="If applicable, enter the Size of Any Connections of the 14th ancillary equipment item in the cells below._x000a__x000a__x000a__x000a_" sqref="FE9"/>
    <dataValidation allowBlank="1" showInputMessage="1" promptTitle="Type of Connections, if Applic." prompt="If applicable, enter the Type of Any Connections of the 14th ancillary equipment item in the cells below._x000a__x000a__x000a__x000a_" sqref="FF9"/>
    <dataValidation allowBlank="1" showInputMessage="1" promptTitle="Description of Ancillary Equip." prompt="Enter a General Description of the 15th piece of ancillary equipment in the cells below._x000a__x000a_See section I(B)(4) of 10 CFR part 431, subpart T, appendix A for list of equipment._x000a__x000a__x000a__x000a_" sqref="FG9"/>
    <dataValidation allowBlank="1" showInputMessage="1" promptTitle="Manufacturer of Ancillary Equip." prompt="Enter the Manufacturer of the 15th ancillary equipment item in the cells below._x000a__x000a__x000a__x000a_" sqref="FH9"/>
    <dataValidation allowBlank="1" showInputMessage="1" promptTitle="Brand of Ancil. Equip., if Appl." prompt="Enter the Brand of the 15th ancillary equipment item (if different from the Manufacturer) in the cells below._x000a__x000a__x000a__x000a_" sqref="FI9"/>
    <dataValidation allowBlank="1" showInputMessage="1" promptTitle="Model # of Ancillary Equipment" prompt="Enter the Model Number of the 15th ancillary equipment item in the cells below._x000a__x000a__x000a__x000a_" sqref="FJ9"/>
    <dataValidation allowBlank="1" showInputMessage="1" promptTitle="Serial # of Ancil. Eq., if Appl." prompt="If applicable, enter the Serial Number of the 15th ancillary equipment item in the cells below._x000a__x000a__x000a__x000a_" sqref="FK9"/>
    <dataValidation allowBlank="1" showInputMessage="1" promptTitle="Input Voltage, if Applicable" prompt="If applicable, enter the Input Voltage of the 15th ancillary equipment item in volts in the cells below._x000a__x000a_This should be a decimal number greater than zero._x000a__x000a__x000a__x000a_" sqref="FL9"/>
    <dataValidation allowBlank="1" showInputMessage="1" promptTitle="Number of Phases, if Applicable" prompt="If applicable, enter the Number of Phases of the 15th ancillary equipment item in the cells below._x000a__x000a_This should be an integer greater than zero._x000a__x000a__x000a__x000a_" sqref="FM9"/>
    <dataValidation allowBlank="1" showInputMessage="1" promptTitle="Input Frequency, if Applicable" prompt="If applicable, enter the Input Frequency of the 15th ancillary equipment item in Hz in the cells below._x000a__x000a_This should be a decimal number greater than zero._x000a__x000a__x000a__x000a_" sqref="FN9"/>
    <dataValidation allowBlank="1" showInputMessage="1" promptTitle="Size of Connections, if Applic." prompt="If applicable, enter the Size of Any Connections of the 15th ancillary equipment item in the cells below._x000a__x000a__x000a__x000a_" sqref="FO9"/>
    <dataValidation allowBlank="1" showInputMessage="1" promptTitle="Type of Connections, if Applic." prompt="If applicable, enter the Type of Any Connections of the 15th ancillary equipment item in the cells below._x000a__x000a__x000a__x000a_" sqref="FP9"/>
    <dataValidation type="custom" showErrorMessage="1" errorTitle="Description of Ancillary Equip." error="The information on the 2nd ancillary equipment must be completed before this section can be completed._x000a_" sqref="AQ10:AQ109">
      <formula1>IF(ISBLANK(AG10),FALSE,TRUE)</formula1>
    </dataValidation>
    <dataValidation type="custom" showErrorMessage="1" errorTitle="Manufacturer of Ancillary Equip." error="The information on the 2nd ancillary equipment must be completed before this section can be completed._x000a_" sqref="AR10:AR109">
      <formula1>IF(ISBLANK(AG10),FALSE,TRUE)</formula1>
    </dataValidation>
    <dataValidation type="custom" showErrorMessage="1" errorTitle="Brand of Ancil. Equip., if Appl." error="The information on the 2nd ancillary equipment must be completed before this section can be completed._x000a_" sqref="AS10:AS109">
      <formula1>IF(ISBLANK(AG10),FALSE,TRUE)</formula1>
    </dataValidation>
    <dataValidation type="custom" showErrorMessage="1" errorTitle="Model # of Ancillary Equipment" error="The information on the 2nd ancillary equipment must be completed before this section can be completed._x000a_" sqref="AT10:AT109">
      <formula1>IF(ISBLANK(AG10),FALSE,TRUE)</formula1>
    </dataValidation>
    <dataValidation type="custom" showErrorMessage="1" errorTitle="Serial # of Ancil. Eq., if Appl." error="The information on the 2nd ancillary equipment must be completed before this section can be completed._x000a_" sqref="AU10:AU109">
      <formula1>IF(ISBLANK(AG10),FALSE,TRUE)</formula1>
    </dataValidation>
    <dataValidation type="custom" showErrorMessage="1" errorTitle="Input Voltage, if Applicable" error="Either:_x000a__x000a_- The information on the 2nd ancillary equipment is not completed, or_x000a_- The entry is not a decimal number greater than zero._x000a_" sqref="AV10:AV109">
      <formula1>IF(ISBLANK(AG10),FALSE,IF(ISNUMBER(AV10),IF(AV10&gt;0,TRUE,FALSE),FALSE))</formula1>
    </dataValidation>
    <dataValidation type="custom" showErrorMessage="1" errorTitle="Number of Phases, if Applicable" error="Either:_x000a__x000a_- The information on the 2nd ancillary equipment is not completed, or_x000a_- The entry is not an integer greater than zero._x000a_" sqref="AW10:AW109">
      <formula1>IF(ISBLANK(AG10),FALSE,IF(ISNUMBER(AW10),IF(AW10&gt;0,IF(AW10=INT(AW10),TRUE,FALSE),FALSE),FALSE))</formula1>
    </dataValidation>
    <dataValidation type="custom" showErrorMessage="1" errorTitle="Input Frequency, if Applicable" error="Either:_x000a__x000a_- The information on the 2nd ancillary equipment is not completed, or_x000a_- The entry is not a decimal number greater than zero._x000a_" sqref="AX10:AX109">
      <formula1>IF(ISBLANK(AG10),FALSE,IF(ISNUMBER(AX10),IF(AX10&gt;0,TRUE,FALSE),FALSE))</formula1>
    </dataValidation>
    <dataValidation type="custom" showErrorMessage="1" errorTitle="Size of Connections, if Applic." error="The information on the 2nd ancillary equipment must be completed before this section can be completed._x000a_" sqref="AY10:AY109">
      <formula1>IF(ISBLANK(AG10),FALSE,TRUE)</formula1>
    </dataValidation>
    <dataValidation type="custom" showErrorMessage="1" errorTitle="Type of Connections, if Applic." error="The information on the 2nd ancillary equipment must be completed before this section can be completed._x000a_" sqref="AZ10:AZ109">
      <formula1>IF(ISBLANK(AG10),FALSE,TRUE)</formula1>
    </dataValidation>
    <dataValidation type="custom" showErrorMessage="1" errorTitle="Description of Ancillary Equip." error="The information on the 3rd ancillary equipment must be completed before this section can be completed._x000a_" sqref="BA10:BA109">
      <formula1>IF(ISBLANK(AQ10),FALSE,TRUE)</formula1>
    </dataValidation>
    <dataValidation type="custom" showErrorMessage="1" errorTitle="Manufacturer of Ancillary Equip." error="The information on the 3rd ancillary equipment must be completed before this section can be completed._x000a_" sqref="BB10:BB109">
      <formula1>IF(ISBLANK(AQ10),FALSE,TRUE)</formula1>
    </dataValidation>
    <dataValidation type="custom" showErrorMessage="1" errorTitle="Brand of Ancil. Equip., if Appl." error="The information on the 3rd ancillary equipment must be completed before this section can be completed._x000a_" sqref="BC10:BC109">
      <formula1>IF(ISBLANK(AQ10),FALSE,TRUE)</formula1>
    </dataValidation>
    <dataValidation type="custom" showErrorMessage="1" errorTitle="Model # of Ancillary Equipment" error="The information on the 3rd ancillary equipment must be completed before this section can be completed._x000a_" sqref="BD10:BD109">
      <formula1>IF(ISBLANK(AQ10),FALSE,TRUE)</formula1>
    </dataValidation>
    <dataValidation type="custom" showErrorMessage="1" errorTitle="Serial # of Ancil. Eq., if Appl." error="The information on the 3rd ancillary equipment must be completed before this section can be completed._x000a_" sqref="BE10:BE109">
      <formula1>IF(ISBLANK(AQ10),FALSE,TRUE)</formula1>
    </dataValidation>
    <dataValidation type="custom" showErrorMessage="1" errorTitle="Input Voltage, if Applicable" error="Either:_x000a__x000a_- The information on the 3rd ancillary equipment is not completed, or_x000a_- The entry is not a decimal number greater than zero._x000a_" sqref="BF10:BF109">
      <formula1>IF(ISBLANK(AQ10),FALSE,IF(ISNUMBER(BF10),IF(BF10&gt;0,TRUE,FALSE),FALSE))</formula1>
    </dataValidation>
    <dataValidation type="custom" showErrorMessage="1" errorTitle="Number of Phases, if Applicable" error="Either:_x000a__x000a_- The information on the 3rd ancillary equipment is not completed, or_x000a_- The entry is not an integer greater than zero._x000a_" sqref="BG10:BG109">
      <formula1>IF(ISBLANK(AQ10),FALSE,IF(ISNUMBER(BG10),IF(BG10&gt;0,IF(BG10=INT(BG10),TRUE,FALSE),FALSE),FALSE))</formula1>
    </dataValidation>
    <dataValidation type="custom" showErrorMessage="1" errorTitle="Input Frequency, if Applicable" error="Either:_x000a__x000a_- The information on the 3rd ancillary equipment is not completed, or_x000a_- The entry is not a decimal number greater than zero._x000a_" sqref="BH10:BH109">
      <formula1>IF(ISBLANK(AQ10),FALSE,IF(ISNUMBER(BH10),IF(BH10&gt;0,TRUE,FALSE),FALSE))</formula1>
    </dataValidation>
    <dataValidation type="custom" showErrorMessage="1" errorTitle="Size of Connections, if Applic." error="The information on the 3rd ancillary equipment must be completed before this section can be completed._x000a_" sqref="BI10:BI109">
      <formula1>IF(ISBLANK(AQ10),FALSE,TRUE)</formula1>
    </dataValidation>
    <dataValidation type="custom" showErrorMessage="1" errorTitle="Type of Connections, if Applic." error="The information on the 3rd ancillary equipment must be completed before this section can be completed._x000a_" sqref="BJ10:BJ109">
      <formula1>IF(ISBLANK(AQ10),FALSE,TRUE)</formula1>
    </dataValidation>
    <dataValidation type="custom" showErrorMessage="1" errorTitle="Description of Ancillary Equip." error="The information on the 4th ancillary equipment must be completed before this section can be completed._x000a_" sqref="BK10:BK109">
      <formula1>IF(ISBLANK(BA10),FALSE,TRUE)</formula1>
    </dataValidation>
    <dataValidation type="custom" showErrorMessage="1" errorTitle="Manufacturer of Ancillary Equip." error="The information on the 4th ancillary equipment must be completed before this section can be completed._x000a_" sqref="BL10:BL109">
      <formula1>IF(ISBLANK(BA10),FALSE,TRUE)</formula1>
    </dataValidation>
    <dataValidation type="custom" showErrorMessage="1" errorTitle="Brand of Ancil. Equip., if Appl." error="The information on the 4th ancillary equipment must be completed before this section can be completed._x000a_" sqref="BM10:BM109">
      <formula1>IF(ISBLANK(BA10),FALSE,TRUE)</formula1>
    </dataValidation>
    <dataValidation type="custom" showErrorMessage="1" errorTitle="Model # of Ancillary Equipment" error="The information on the 4th ancillary equipment must be completed before this section can be completed._x000a_" sqref="BN10:BN109">
      <formula1>IF(ISBLANK(BA10),FALSE,TRUE)</formula1>
    </dataValidation>
    <dataValidation type="custom" showErrorMessage="1" errorTitle="Serial # of Ancil. Eq., if Appl." error="The information on the 4th ancillary equipment must be completed before this section can be completed._x000a_" sqref="BO10:BO109">
      <formula1>IF(ISBLANK(BA10),FALSE,TRUE)</formula1>
    </dataValidation>
    <dataValidation type="custom" showErrorMessage="1" errorTitle="Input Voltage, if Applicable" error="Either:_x000a__x000a_- The information on the 4th ancillary equipment is not completed, or_x000a_- The entry is not a decimal number greater than zero._x000a_" sqref="BP10:BP109">
      <formula1>IF(ISBLANK(BA10),FALSE,IF(ISNUMBER(BP10),IF(BP10&gt;0,TRUE,FALSE),FALSE))</formula1>
    </dataValidation>
    <dataValidation type="custom" showErrorMessage="1" errorTitle="Number of Phases, if Applicable" error="Either:_x000a__x000a_- The information on the 4th ancillary equipment is not completed, or_x000a_- The entry is not an integer greater than zero._x000a_" sqref="BQ10:BQ109">
      <formula1>IF(ISBLANK(BA10),FALSE,IF(ISNUMBER(BQ10),IF(BQ10&gt;0,IF(BQ10=INT(BQ10),TRUE,FALSE),FALSE),FALSE))</formula1>
    </dataValidation>
    <dataValidation type="custom" showErrorMessage="1" errorTitle="Input Frequency, if Applicable" error="Either:_x000a__x000a_- The information on the 4th ancillary equipment is not completed, or_x000a_- The entry is not a decimal number greater than zero._x000a_" sqref="BR10:BR109">
      <formula1>IF(ISBLANK(BA10),FALSE,IF(ISNUMBER(BR10),IF(BR10&gt;0,TRUE,FALSE),FALSE))</formula1>
    </dataValidation>
    <dataValidation type="custom" showErrorMessage="1" errorTitle="Size of Connections, if Applic." error="The information on the 4th ancillary equipment must be completed before this section can be completed._x000a_" sqref="BS10:BS109">
      <formula1>IF(ISBLANK(BA10),FALSE,TRUE)</formula1>
    </dataValidation>
    <dataValidation type="custom" showErrorMessage="1" errorTitle="Type of Connections, if Applic." error="The information on the 4th ancillary equipment must be completed before this section can be completed._x000a_" sqref="BT10:BT109">
      <formula1>IF(ISBLANK(BA10),FALSE,TRUE)</formula1>
    </dataValidation>
    <dataValidation type="custom" showErrorMessage="1" errorTitle="Description of Ancillary Equip." error="The information on the 5th ancillary equipment must be completed before this section can be completed._x000a_" sqref="BU10:BU109">
      <formula1>IF(ISBLANK(BK10),FALSE,TRUE)</formula1>
    </dataValidation>
    <dataValidation type="custom" showErrorMessage="1" errorTitle="Manufacturer of Ancillary Equip." error="The information on the 5th ancillary equipment must be completed before this section can be completed._x000a_" sqref="BV10:BV109">
      <formula1>IF(ISBLANK(BK10),FALSE,TRUE)</formula1>
    </dataValidation>
    <dataValidation type="custom" showErrorMessage="1" errorTitle="Brand of Ancil. Equip., if Appl." error="The information on the 5th ancillary equipment must be completed before this section can be completed._x000a_" sqref="BW10:BW109">
      <formula1>IF(ISBLANK(BK10),FALSE,TRUE)</formula1>
    </dataValidation>
    <dataValidation type="custom" showErrorMessage="1" errorTitle="Model # of Ancillary Equipment" error="The information on the 5th ancillary equipment must be completed before this section can be completed._x000a_" sqref="BX10:BX109">
      <formula1>IF(ISBLANK(BK10),FALSE,TRUE)</formula1>
    </dataValidation>
    <dataValidation type="custom" showErrorMessage="1" errorTitle="Serial # of Ancil. Eq., if Appl." error="The information on the 5th ancillary equipment must be completed before this section can be completed._x000a_" sqref="BY10:BY109">
      <formula1>IF(ISBLANK(BK10),FALSE,TRUE)</formula1>
    </dataValidation>
    <dataValidation type="custom" showErrorMessage="1" errorTitle="Input Voltage, if Applicable" error="Either:_x000a__x000a_- The information on the 5th ancillary equipment is not completed, or_x000a_- The entry is not a decimal number greater than zero._x000a_" sqref="BZ10:BZ109">
      <formula1>IF(ISBLANK(BK10),FALSE,IF(ISNUMBER(BZ10),IF(BZ10&gt;0,TRUE,FALSE),FALSE))</formula1>
    </dataValidation>
    <dataValidation type="custom" showErrorMessage="1" errorTitle="Number of Phases, if Applicable" error="Either:_x000a__x000a_- The information on the 5th ancillary equipment is not completed, or_x000a_- The entry is not an integer greater than zero._x000a_" sqref="CA10:CA109">
      <formula1>IF(ISBLANK(BK10),FALSE,IF(ISNUMBER(CA10),IF(CA10&gt;0,IF(CA10=INT(CA10),TRUE,FALSE),FALSE),FALSE))</formula1>
    </dataValidation>
    <dataValidation type="custom" showErrorMessage="1" errorTitle="Input Frequency, if Applicable" error="Either:_x000a__x000a_- The information on the 5th ancillary equipment is not completed, or_x000a_- The entry is not a decimal number greater than zero._x000a_" sqref="CB10:CB109">
      <formula1>IF(ISBLANK(BK10),FALSE,IF(ISNUMBER(CB10),IF(CB10&gt;0,TRUE,FALSE),FALSE))</formula1>
    </dataValidation>
    <dataValidation type="custom" showErrorMessage="1" errorTitle="Size of Connections, if Applic." error="The information on the 5th ancillary equipment must be completed before this section can be completed._x000a_" sqref="CC10:CC109">
      <formula1>IF(ISBLANK(BK10),FALSE,TRUE)</formula1>
    </dataValidation>
    <dataValidation type="custom" showErrorMessage="1" errorTitle="Type of Connections, if Applic." error="The information on the 5th ancillary equipment must be completed before this section can be completed._x000a_" sqref="CD10:CD109">
      <formula1>IF(ISBLANK(BK10),FALSE,TRUE)</formula1>
    </dataValidation>
    <dataValidation type="custom" showErrorMessage="1" errorTitle="Description of Ancillary Equip." error="The information on the 6th ancillary equipment must be completed before this section can be completed._x000a_" sqref="CE10:CE109">
      <formula1>IF(ISBLANK(BU10),FALSE,TRUE)</formula1>
    </dataValidation>
    <dataValidation type="custom" showErrorMessage="1" errorTitle="Manufacturer of Ancillary Equip." error="The information on the 6th ancillary equipment must be completed before this section can be completed._x000a_" sqref="CF10:CF109">
      <formula1>IF(ISBLANK(BU10),FALSE,TRUE)</formula1>
    </dataValidation>
    <dataValidation type="custom" showErrorMessage="1" errorTitle="Brand of Ancil. Equip., if Appl." error="The information on the 6th ancillary equipment must be completed before this section can be completed._x000a_" sqref="CG10:CG109">
      <formula1>IF(ISBLANK(BU10),FALSE,TRUE)</formula1>
    </dataValidation>
    <dataValidation type="custom" showErrorMessage="1" errorTitle="Model # of Ancillary Equipment" error="The information on the 6th ancillary equipment must be completed before this section can be completed._x000a_" sqref="CH10:CH109">
      <formula1>IF(ISBLANK(BU10),FALSE,TRUE)</formula1>
    </dataValidation>
    <dataValidation type="custom" showErrorMessage="1" errorTitle="Serial # of Ancil. Eq., if Appl." error="The information on the 6th ancillary equipment must be completed before this section can be completed._x000a_" sqref="CI10:CI109">
      <formula1>IF(ISBLANK(BU10),FALSE,TRUE)</formula1>
    </dataValidation>
    <dataValidation type="custom" showErrorMessage="1" errorTitle="Input Voltage, if Applicable" error="Either:_x000a__x000a_- The information on the 6th ancillary equipment is not completed, or_x000a_- The entry is not a decimal number greater than zero._x000a_" sqref="CJ10:CJ109">
      <formula1>IF(ISBLANK(BU10),FALSE,IF(ISNUMBER(CJ10),IF(CJ10&gt;0,TRUE,FALSE),FALSE))</formula1>
    </dataValidation>
    <dataValidation type="custom" showErrorMessage="1" errorTitle="Number of Phases, if Applicable" error="Either:_x000a__x000a_- The information on the 6th ancillary equipment is not completed, or_x000a_- The entry is not an integer greater than zero._x000a_" sqref="CK10:CK109">
      <formula1>IF(ISBLANK(BU10),FALSE,IF(ISNUMBER(CK10),IF(CK10&gt;0,IF(CK10=INT(CK10),TRUE,FALSE),FALSE),FALSE))</formula1>
    </dataValidation>
    <dataValidation type="custom" showErrorMessage="1" errorTitle="Input Frequency, if Applicable" error="Either:_x000a__x000a_- The information on the 6th ancillary equipment is not completed, or_x000a_- The entry is not a decimal number greater than zero._x000a_" sqref="CL10:CL109">
      <formula1>IF(ISBLANK(BU10),FALSE,IF(ISNUMBER(CL10),IF(CL10&gt;0,TRUE,FALSE),FALSE))</formula1>
    </dataValidation>
    <dataValidation type="custom" showErrorMessage="1" errorTitle="Size of Connections, if Applic." error="The information on the 6th ancillary equipment must be completed before this section can be completed._x000a_" sqref="CM10:CM109">
      <formula1>IF(ISBLANK(BU10),FALSE,TRUE)</formula1>
    </dataValidation>
    <dataValidation type="custom" showErrorMessage="1" errorTitle="Type of Connections, if Applic." error="The information on the 6th ancillary equipment must be completed before this section can be completed._x000a_" sqref="CN10:CN109">
      <formula1>IF(ISBLANK(BU10),FALSE,TRUE)</formula1>
    </dataValidation>
    <dataValidation type="custom" showErrorMessage="1" errorTitle="Description of Ancillary Equip." error="The information on the 7th ancillary equipment must be completed before this section can be completed._x000a_" sqref="CO10:CO109">
      <formula1>IF(ISBLANK(CE10),FALSE,TRUE)</formula1>
    </dataValidation>
    <dataValidation type="custom" showErrorMessage="1" errorTitle="Manufacturer of Ancillary Equip." error="The information on the 7th ancillary equipment must be completed before this section can be completed._x000a_" sqref="CP10:CP109">
      <formula1>IF(ISBLANK(CE10),FALSE,TRUE)</formula1>
    </dataValidation>
    <dataValidation type="custom" showErrorMessage="1" errorTitle="Brand of Ancil. Equip., if Appl." error="The information on the 7th ancillary equipment must be completed before this section can be completed._x000a_" sqref="CQ10:CQ109">
      <formula1>IF(ISBLANK(CE10),FALSE,TRUE)</formula1>
    </dataValidation>
    <dataValidation type="custom" showErrorMessage="1" errorTitle="Model # of Ancillary Equipment" error="The information on the 7th ancillary equipment must be completed before this section can be completed._x000a_" sqref="CR10:CR109">
      <formula1>IF(ISBLANK(CE10),FALSE,TRUE)</formula1>
    </dataValidation>
    <dataValidation type="custom" showErrorMessage="1" errorTitle="Serial # of Ancil. Eq., if Appl." error="The information on the 7th ancillary equipment must be completed before this section can be completed._x000a_" sqref="CS10:CS109">
      <formula1>IF(ISBLANK(CE10),FALSE,TRUE)</formula1>
    </dataValidation>
    <dataValidation type="custom" showErrorMessage="1" errorTitle="Input Voltage, if Applicable" error="Either:_x000a__x000a_- The information on the 7th ancillary equipment is not completed, or_x000a_- The entry is not a decimal number greater than zero._x000a_" sqref="CT10:CT109">
      <formula1>IF(ISBLANK(CE10),FALSE,IF(ISNUMBER(CT10),IF(CT10&gt;0,TRUE,FALSE),FALSE))</formula1>
    </dataValidation>
    <dataValidation type="custom" showErrorMessage="1" errorTitle="Number of Phases, if Applicable" error="Either:_x000a__x000a_- The information on the 7th ancillary equipment is not completed, or_x000a_- The entry is not an integer greater than zero._x000a_" sqref="CU10:CU109">
      <formula1>IF(ISBLANK(CE10),FALSE,IF(ISNUMBER(CU10),IF(CU10&gt;0,IF(CU10=INT(CU10),TRUE,FALSE),FALSE),FALSE))</formula1>
    </dataValidation>
    <dataValidation type="custom" showErrorMessage="1" errorTitle="Input Frequency, if Applicable" error="Either:_x000a__x000a_- The information on the 7th ancillary equipment is not completed, or_x000a_- The entry is not a decimal number greater than zero._x000a_" sqref="CV10:CV109">
      <formula1>IF(ISBLANK(CE10),FALSE,IF(ISNUMBER(CV10),IF(CV10&gt;0,TRUE,FALSE),FALSE))</formula1>
    </dataValidation>
    <dataValidation type="custom" showErrorMessage="1" errorTitle="Size of Connections, if Applic." error="The information on the 7th ancillary equipment must be completed before this section can be completed._x000a_" sqref="CW10:CW109">
      <formula1>IF(ISBLANK(CE10),FALSE,TRUE)</formula1>
    </dataValidation>
    <dataValidation type="custom" showErrorMessage="1" errorTitle="Type of Connections, if Applic." error="The information on the 7th ancillary equipment must be completed before this section can be completed._x000a_" sqref="CX10:CX109">
      <formula1>IF(ISBLANK(CE10),FALSE,TRUE)</formula1>
    </dataValidation>
    <dataValidation type="custom" showErrorMessage="1" errorTitle="Description of Ancillary Equip." error="The information on the 8th ancillary equipment must be completed before this section can be completed._x000a_" sqref="CY10:CY109">
      <formula1>IF(ISBLANK(CO10),FALSE,TRUE)</formula1>
    </dataValidation>
    <dataValidation type="custom" showErrorMessage="1" errorTitle="Manufacturer of Ancillary Equip." error="The information on the 8th ancillary equipment must be completed before this section can be completed._x000a_" sqref="CZ10:CZ109">
      <formula1>IF(ISBLANK(CO10),FALSE,TRUE)</formula1>
    </dataValidation>
    <dataValidation type="custom" showErrorMessage="1" errorTitle="Brand of Ancil. Equip., if Appl." error="The information on the 8th ancillary equipment must be completed before this section can be completed._x000a_" sqref="DA10:DA109">
      <formula1>IF(ISBLANK(CO10),FALSE,TRUE)</formula1>
    </dataValidation>
    <dataValidation type="custom" showErrorMessage="1" errorTitle="Model # of Ancillary Equipment" error="The information on the 8th ancillary equipment must be completed before this section can be completed._x000a_" sqref="DB10:DB109">
      <formula1>IF(ISBLANK(CO10),FALSE,TRUE)</formula1>
    </dataValidation>
    <dataValidation type="custom" showErrorMessage="1" errorTitle="Serial # of Ancil. Eq., if Appl." error="The information on the 8th ancillary equipment must be completed before this section can be completed._x000a_" sqref="DC10:DC109">
      <formula1>IF(ISBLANK(CO10),FALSE,TRUE)</formula1>
    </dataValidation>
    <dataValidation type="custom" showErrorMessage="1" errorTitle="Input Voltage, if Applicable" error="Either:_x000a__x000a_- The information on the 8th ancillary equipment is not completed, or_x000a_- The entry is not a decimal number greater than zero._x000a_" sqref="DD10:DD109">
      <formula1>IF(ISBLANK(CO10),FALSE,IF(ISNUMBER(DD10),IF(DD10&gt;0,TRUE,FALSE),FALSE))</formula1>
    </dataValidation>
    <dataValidation type="custom" showErrorMessage="1" errorTitle="Number of Phases, if Applicable" error="Either:_x000a__x000a_- The information on the 8th ancillary equipment is not completed, or_x000a_- The entry is not an integer greater than zero._x000a_" sqref="DE10:DE109">
      <formula1>IF(ISBLANK(CO10),FALSE,IF(ISNUMBER(DE10),IF(DE10&gt;0,IF(DE10=INT(DE10),TRUE,FALSE),FALSE),FALSE))</formula1>
    </dataValidation>
    <dataValidation type="custom" showErrorMessage="1" errorTitle="Input Frequency, if Applicable" error="Either:_x000a__x000a_- The information on the 8th ancillary equipment is not completed, or_x000a_- The entry is not a decimal number greater than zero._x000a_" sqref="DF10:DF109">
      <formula1>IF(ISBLANK(CO10),FALSE,IF(ISNUMBER(DF10),IF(DF10&gt;0,TRUE,FALSE),FALSE))</formula1>
    </dataValidation>
    <dataValidation type="custom" showErrorMessage="1" errorTitle="Size of Connections, if Applic." error="The information on the 8th ancillary equipment must be completed before this section can be completed._x000a_" sqref="DG10:DG109">
      <formula1>IF(ISBLANK(CO10),FALSE,TRUE)</formula1>
    </dataValidation>
    <dataValidation type="custom" showErrorMessage="1" errorTitle="Type of Connections, if Applic." error="The information on the 8th ancillary equipment must be completed before this section can be completed._x000a_" sqref="DH10:DH109">
      <formula1>IF(ISBLANK(CO10),FALSE,TRUE)</formula1>
    </dataValidation>
    <dataValidation type="custom" showErrorMessage="1" errorTitle="Description of Ancillary Equip." error="The information on the 9th ancillary equipment must be completed before this section can be completed._x000a_" sqref="DI10:DI109">
      <formula1>IF(ISBLANK(CY10),FALSE,TRUE)</formula1>
    </dataValidation>
    <dataValidation type="custom" showErrorMessage="1" errorTitle="Manufacturer of Ancillary Equip." error="The information on the 9th ancillary equipment must be completed before this section can be completed._x000a_" sqref="DJ10:DJ109">
      <formula1>IF(ISBLANK(CY10),FALSE,TRUE)</formula1>
    </dataValidation>
    <dataValidation type="custom" showErrorMessage="1" errorTitle="Brand of Ancil. Equip., if Appl." error="The information on the 9th ancillary equipment must be completed before this section can be completed._x000a_" sqref="DK10:DK109">
      <formula1>IF(ISBLANK(CY10),FALSE,TRUE)</formula1>
    </dataValidation>
    <dataValidation type="custom" showErrorMessage="1" errorTitle="Model # of Ancillary Equipment" error="The information on the 9th ancillary equipment must be completed before this section can be completed._x000a_" sqref="DL10:DL109">
      <formula1>IF(ISBLANK(CY10),FALSE,TRUE)</formula1>
    </dataValidation>
    <dataValidation type="custom" showErrorMessage="1" errorTitle="Serial # of Ancil. Eq., if Appl." error="The information on the 9th ancillary equipment must be completed before this section can be completed._x000a_" sqref="DM10:DM109">
      <formula1>IF(ISBLANK(CY10),FALSE,TRUE)</formula1>
    </dataValidation>
    <dataValidation type="custom" showErrorMessage="1" errorTitle="Input Voltage, if Applicable" error="Either:_x000a__x000a_- The information on the 9th ancillary equipment is not completed, or_x000a_- The entry is not a decimal number greater than zero._x000a_" sqref="DN10:DN109">
      <formula1>IF(ISBLANK(CY10),FALSE,IF(ISNUMBER(DN10),IF(DN10&gt;0,TRUE,FALSE),FALSE))</formula1>
    </dataValidation>
    <dataValidation type="custom" showErrorMessage="1" errorTitle="Number of Phases, if Applicable" error="Either:_x000a__x000a_- The information on the 9th ancillary equipment is not completed, or_x000a_- The entry is not an integer greater than zero._x000a_" sqref="DO10:DO109">
      <formula1>IF(ISBLANK(CY10),FALSE,IF(ISNUMBER(DO10),IF(DO10&gt;0,IF(DO10=INT(DO10),TRUE,FALSE),FALSE),FALSE))</formula1>
    </dataValidation>
    <dataValidation type="custom" showErrorMessage="1" errorTitle="Input Frequency, if Applicable" error="Either:_x000a__x000a_- The information on the 9th ancillary equipment is not completed, or_x000a_- The entry is not a decimal number greater than zero._x000a_" sqref="DP10:DP109">
      <formula1>IF(ISBLANK(CY10),FALSE,IF(ISNUMBER(DP10),IF(DP10&gt;0,TRUE,FALSE),FALSE))</formula1>
    </dataValidation>
    <dataValidation type="custom" showErrorMessage="1" errorTitle="Size of Connections, if Applic." error="The information on the 9th ancillary equipment must be completed before this section can be completed._x000a_" sqref="DQ10:DQ109">
      <formula1>IF(ISBLANK(CY10),FALSE,TRUE)</formula1>
    </dataValidation>
    <dataValidation type="custom" showErrorMessage="1" errorTitle="Type of Connections, if Applic." error="The information on the 9th ancillary equipment must be completed before this section can be completed._x000a_" sqref="DR10:DR109">
      <formula1>IF(ISBLANK(CY10),FALSE,TRUE)</formula1>
    </dataValidation>
    <dataValidation type="custom" showErrorMessage="1" errorTitle="Description of Ancillary Equip." error="The information on the 10th ancillary equipment must be completed before this section can be completed._x000a_" sqref="DS10:DS109">
      <formula1>IF(ISBLANK(DI10),FALSE,TRUE)</formula1>
    </dataValidation>
    <dataValidation type="custom" showErrorMessage="1" errorTitle="Manufacturer of Ancillary Equip." error="The information on the 10th ancillary equipment must be completed before this section can be completed._x000a_" sqref="DT10:DT109">
      <formula1>IF(ISBLANK(DI10),FALSE,TRUE)</formula1>
    </dataValidation>
    <dataValidation type="custom" showErrorMessage="1" errorTitle="Brand of Ancil. Equip., if Appl." error="The information on the 10th ancillary equipment must be completed before this section can be completed._x000a_" sqref="DU10:DU109">
      <formula1>IF(ISBLANK(DI10),FALSE,TRUE)</formula1>
    </dataValidation>
    <dataValidation type="custom" showErrorMessage="1" errorTitle="Model # of Ancillary Equipment" error="The information on the 10th ancillary equipment must be completed before this section can be completed._x000a_" sqref="DV10:DV109">
      <formula1>IF(ISBLANK(DI10),FALSE,TRUE)</formula1>
    </dataValidation>
    <dataValidation type="custom" showErrorMessage="1" errorTitle="Serial # of Ancil. Eq., if Appl." error="The information on the 10th ancillary equipment must be completed before this section can be completed._x000a_" sqref="DW10:DW109">
      <formula1>IF(ISBLANK(DI10),FALSE,TRUE)</formula1>
    </dataValidation>
    <dataValidation type="custom" showErrorMessage="1" errorTitle="Input Voltage, if Applicable" error="Either:_x000a__x000a_- The information on the 10th ancillary equipment is not completed, or_x000a_- The entry is not a decimal number greater than zero._x000a_" sqref="DX10:DX109">
      <formula1>IF(ISBLANK(DI10),FALSE,IF(ISNUMBER(DX10),IF(DX10&gt;0,TRUE,FALSE),FALSE))</formula1>
    </dataValidation>
    <dataValidation type="custom" showErrorMessage="1" errorTitle="Number of Phases, if Applicable" error="Either:_x000a__x000a_- The information on the 10th ancillary equipment is not completed, or_x000a_- The entry is not an integer greater than zero._x000a_" sqref="DY10:DY109">
      <formula1>IF(ISBLANK(DI10),FALSE,IF(ISNUMBER(DY10),IF(DY10&gt;0,IF(DY10=INT(DY10),TRUE,FALSE),FALSE),FALSE))</formula1>
    </dataValidation>
    <dataValidation type="custom" showErrorMessage="1" errorTitle="Input Frequency, if Applicable" error="Either:_x000a__x000a_- The information on the 10th ancillary equipment is not completed, or_x000a_- The entry is not a decimal number greater than zero._x000a_" sqref="DZ10:DZ109">
      <formula1>IF(ISBLANK(DI10),FALSE,IF(ISNUMBER(DZ10),IF(DZ10&gt;0,TRUE,FALSE),FALSE))</formula1>
    </dataValidation>
    <dataValidation type="custom" showErrorMessage="1" errorTitle="Size of Connections, if Applic." error="The information on the 10th ancillary equipment must be completed before this section can be completed._x000a_" sqref="EA10:EA109">
      <formula1>IF(ISBLANK(DI10),FALSE,TRUE)</formula1>
    </dataValidation>
    <dataValidation type="custom" showErrorMessage="1" errorTitle="Type of Connections, if Applic." error="The information on the 10th ancillary equipment must be completed before this section can be completed._x000a_" sqref="EB10:EB109">
      <formula1>IF(ISBLANK(DI10),FALSE,TRUE)</formula1>
    </dataValidation>
    <dataValidation type="custom" showErrorMessage="1" errorTitle="Description of Ancillary Equip." error="The information on the 11th ancillary equipment must be completed before this section can be completed._x000a_" sqref="EC10:EC109">
      <formula1>IF(ISBLANK(DS10),FALSE,TRUE)</formula1>
    </dataValidation>
    <dataValidation type="custom" showErrorMessage="1" errorTitle="Manufacturer of Ancillary Equip." error="The information on the 11th ancillary equipment must be completed before this section can be completed._x000a_" sqref="ED10:ED109">
      <formula1>IF(ISBLANK(DS10),FALSE,TRUE)</formula1>
    </dataValidation>
    <dataValidation type="custom" showErrorMessage="1" errorTitle="Brand of Ancil. Equip., if Appl." error="The information on the 11th ancillary equipment must be completed before this section can be completed._x000a_" sqref="EE10:EE109">
      <formula1>IF(ISBLANK(DS10),FALSE,TRUE)</formula1>
    </dataValidation>
    <dataValidation type="custom" showErrorMessage="1" errorTitle="Model # of Ancillary Equipment" error="The information on the 11th ancillary equipment must be completed before this section can be completed._x000a_" sqref="EF10:EF109">
      <formula1>IF(ISBLANK(DS10),FALSE,TRUE)</formula1>
    </dataValidation>
    <dataValidation type="custom" showErrorMessage="1" errorTitle="Serial # of Ancil. Eq., if Appl." error="The information on the 11th ancillary equipment must be completed before this section can be completed._x000a_" sqref="EG10:EG109">
      <formula1>IF(ISBLANK(DS10),FALSE,TRUE)</formula1>
    </dataValidation>
    <dataValidation type="custom" showErrorMessage="1" errorTitle="Input Voltage, if Applicable" error="Either:_x000a__x000a_- The information on the 11th ancillary equipment is not completed, or_x000a_- The entry is not a decimal number greater than zero._x000a_" sqref="EH10:EH109">
      <formula1>IF(ISBLANK(DS10),FALSE,IF(ISNUMBER(EH10),IF(EH10&gt;0,TRUE,FALSE),FALSE))</formula1>
    </dataValidation>
    <dataValidation type="custom" showErrorMessage="1" errorTitle="Number of Phases, if Applicable" error="Either:_x000a__x000a_- The information on the 11th ancillary equipment is not completed, or_x000a_- The entry is not an integer greater than zero._x000a_" sqref="EI10:EI109">
      <formula1>IF(ISBLANK(DS10),FALSE,IF(ISNUMBER(EI10),IF(EI10&gt;0,IF(EI10=INT(EI10),TRUE,FALSE),FALSE),FALSE))</formula1>
    </dataValidation>
    <dataValidation type="custom" showErrorMessage="1" errorTitle="Input Frequency, if Applicable" error="Either:_x000a__x000a_- The information on the 11th ancillary equipment is not completed, or_x000a_- The entry is not a decimal number greater than zero._x000a_" sqref="EJ10:EJ109">
      <formula1>IF(ISBLANK(DS10),FALSE,IF(ISNUMBER(EJ10),IF(EJ10&gt;0,TRUE,FALSE),FALSE))</formula1>
    </dataValidation>
    <dataValidation type="custom" showErrorMessage="1" errorTitle="Size of Connections, if Applic." error="The information on the 11th ancillary equipment must be completed before this section can be completed._x000a_" sqref="EK10:EK109">
      <formula1>IF(ISBLANK(DS10),FALSE,TRUE)</formula1>
    </dataValidation>
    <dataValidation type="custom" showErrorMessage="1" errorTitle="Type of Connections, if Applic." error="The information on the 11th ancillary equipment must be completed before this section can be completed._x000a_" sqref="EL10:EL109">
      <formula1>IF(ISBLANK(DS10),FALSE,TRUE)</formula1>
    </dataValidation>
    <dataValidation type="custom" showErrorMessage="1" errorTitle="Description of Ancillary Equip." error="The information on the 12th ancillary equipment must be completed before this section can be completed._x000a_" sqref="EM10:EM109">
      <formula1>IF(ISBLANK(EC10),FALSE,TRUE)</formula1>
    </dataValidation>
    <dataValidation type="custom" showErrorMessage="1" errorTitle="Manufacturer of Ancillary Equip." error="The information on the 12th ancillary equipment must be completed before this section can be completed._x000a_" sqref="EN10:EN109">
      <formula1>IF(ISBLANK(EC10),FALSE,TRUE)</formula1>
    </dataValidation>
    <dataValidation type="custom" showErrorMessage="1" errorTitle="Brand of Ancil. Equip., if Appl." error="The information on the 12th ancillary equipment must be completed before this section can be completed._x000a_" sqref="EO10:EO109">
      <formula1>IF(ISBLANK(EC10),FALSE,TRUE)</formula1>
    </dataValidation>
    <dataValidation type="custom" showErrorMessage="1" errorTitle="Model # of Ancillary Equipment" error="The information on the 12th ancillary equipment must be completed before this section can be completed._x000a_" sqref="EP10:EP109">
      <formula1>IF(ISBLANK(EC10),FALSE,TRUE)</formula1>
    </dataValidation>
    <dataValidation type="custom" showErrorMessage="1" errorTitle="Serial # of Ancil. Eq., if Appl." error="The information on the 12th ancillary equipment must be completed before this section can be completed._x000a_" sqref="EQ10:EQ109">
      <formula1>IF(ISBLANK(EC10),FALSE,TRUE)</formula1>
    </dataValidation>
    <dataValidation type="custom" showErrorMessage="1" errorTitle="Input Voltage, if Applicable" error="Either:_x000a__x000a_- The information on the 12th ancillary equipment is not completed, or_x000a_- The entry is not a decimal number greater than zero._x000a_" sqref="ER10:ER109">
      <formula1>IF(ISBLANK(EC10),FALSE,IF(ISNUMBER(ER10),IF(ER10&gt;0,TRUE,FALSE),FALSE))</formula1>
    </dataValidation>
    <dataValidation type="custom" showErrorMessage="1" errorTitle="Number of Phases, if Applicable" error="Either:_x000a__x000a_- The information on the 12th ancillary equipment is not completed, or_x000a_- The entry is not an integer greater than zero._x000a_" sqref="ES10:ES109">
      <formula1>IF(ISBLANK(EC10),FALSE,IF(ISNUMBER(ES10),IF(ES10&gt;0,IF(ES10=INT(ES10),TRUE,FALSE),FALSE),FALSE))</formula1>
    </dataValidation>
    <dataValidation type="custom" showErrorMessage="1" errorTitle="Input Frequency, if Applicable" error="Either:_x000a__x000a_- The information on the 12th ancillary equipment is not completed, or_x000a_- The entry is not a decimal number greater than zero._x000a_" sqref="ET10:ET109">
      <formula1>IF(ISBLANK(EC10),FALSE,IF(ISNUMBER(ET10),IF(ET10&gt;0,TRUE,FALSE),FALSE))</formula1>
    </dataValidation>
    <dataValidation type="custom" showErrorMessage="1" errorTitle="Size of Connections, if Applic." error="The information on the 12th ancillary equipment must be completed before this section can be completed._x000a_" sqref="EU10:EU109">
      <formula1>IF(ISBLANK(EC10),FALSE,TRUE)</formula1>
    </dataValidation>
    <dataValidation type="custom" showErrorMessage="1" errorTitle="Type of Connections, if Applic." error="The information on the 12th ancillary equipment must be completed before this section can be completed._x000a_" sqref="EV10:EV109">
      <formula1>IF(ISBLANK(EC10),FALSE,TRUE)</formula1>
    </dataValidation>
    <dataValidation type="custom" showErrorMessage="1" errorTitle="Description of Ancillary Equip." error="The information on the 13th ancillary equipment must be completed before this section can be completed._x000a_" sqref="EW10:EW109">
      <formula1>IF(ISBLANK(EM10),FALSE,TRUE)</formula1>
    </dataValidation>
    <dataValidation type="custom" showErrorMessage="1" errorTitle="Manufacturer of Ancillary Equip." error="The information on the 13th ancillary equipment must be completed before this section can be completed._x000a_" sqref="EX10:EX109">
      <formula1>IF(ISBLANK(EM10),FALSE,TRUE)</formula1>
    </dataValidation>
    <dataValidation type="custom" showErrorMessage="1" errorTitle="Brand of Ancil. Equip., if Appl." error="The information on the 13th ancillary equipment must be completed before this section can be completed._x000a_" sqref="EY10:EY109">
      <formula1>IF(ISBLANK(EM10),FALSE,TRUE)</formula1>
    </dataValidation>
    <dataValidation type="custom" showErrorMessage="1" errorTitle="Model # of Ancillary Equipment" error="The information on the 13th ancillary equipment must be completed before this section can be completed._x000a_" sqref="EZ10:EZ109">
      <formula1>IF(ISBLANK(EM10),FALSE,TRUE)</formula1>
    </dataValidation>
    <dataValidation type="custom" showErrorMessage="1" errorTitle="Serial # of Ancil. Eq., if Appl." error="The information on the 13th ancillary equipment must be completed before this section can be completed._x000a_" sqref="FA10:FA109">
      <formula1>IF(ISBLANK(EM10),FALSE,TRUE)</formula1>
    </dataValidation>
    <dataValidation type="custom" showErrorMessage="1" errorTitle="Input Voltage, if Applicable" error="Either:_x000a__x000a_- The information on the 13th ancillary equipment is not completed, or_x000a_- The entry is not a decimal number greater than zero._x000a_" sqref="FB10:FB109">
      <formula1>IF(ISBLANK(EM10),FALSE,IF(ISNUMBER(FB10),IF(FB10&gt;0,TRUE,FALSE),FALSE))</formula1>
    </dataValidation>
    <dataValidation type="custom" showErrorMessage="1" errorTitle="Input Frequency, if Applicable" error="Either:_x000a__x000a_- The information on the 13th ancillary equipment is not completed, or_x000a_- The entry is not a decimal number greater than zero._x000a_" sqref="FD10:FD109">
      <formula1>IF(ISBLANK(EM10),FALSE,IF(ISNUMBER(FD10),IF(FD10&gt;0,TRUE,FALSE),FALSE))</formula1>
    </dataValidation>
    <dataValidation type="custom" showErrorMessage="1" errorTitle="Size of Connections, if Applic." error="The information on the 13th ancillary equipment must be completed before this section can be completed._x000a_" sqref="FE10:FE109">
      <formula1>IF(ISBLANK(EM10),FALSE,TRUE)</formula1>
    </dataValidation>
    <dataValidation type="custom" showErrorMessage="1" errorTitle="Type of Connections, if Applic." error="The information on the 13th ancillary equipment must be completed before this section can be completed._x000a_" sqref="FF10:FF109">
      <formula1>IF(ISBLANK(EM10),FALSE,TRUE)</formula1>
    </dataValidation>
    <dataValidation type="custom" showErrorMessage="1" errorTitle="Description of Ancillary Equip." error="The information on the 14th ancillary equipment must be completed before this section can be completed._x000a_" sqref="FG10:FG109">
      <formula1>IF(ISBLANK(EW10),FALSE,TRUE)</formula1>
    </dataValidation>
    <dataValidation type="custom" showErrorMessage="1" errorTitle="Manufacturer of Ancillary Equip." error="The information on the 14th ancillary equipment must be completed before this section can be completed._x000a_" sqref="FH10:FH109">
      <formula1>IF(ISBLANK(EW10),FALSE,TRUE)</formula1>
    </dataValidation>
    <dataValidation type="custom" showErrorMessage="1" errorTitle="Brand of Ancil. Equip., if Appl." error="The information on the 14th ancillary equipment must be completed before this section can be completed._x000a_" sqref="FI10:FI109">
      <formula1>IF(ISBLANK(EW10),FALSE,TRUE)</formula1>
    </dataValidation>
    <dataValidation type="custom" showErrorMessage="1" errorTitle="Model # of Ancillary Equipment" error="The information on the 14th ancillary equipment must be completed before this section can be completed._x000a_" sqref="FJ10:FJ109">
      <formula1>IF(ISBLANK(EW10),FALSE,TRUE)</formula1>
    </dataValidation>
    <dataValidation type="custom" showErrorMessage="1" errorTitle="Serial # of Ancil. Eq., if Appl." error="The information on the 14th ancillary equipment must be completed before this section can be completed._x000a_" sqref="FK10:FK109">
      <formula1>IF(ISBLANK(EW10),FALSE,TRUE)</formula1>
    </dataValidation>
    <dataValidation type="custom" showErrorMessage="1" errorTitle="Input Voltage, if Applicable" error="Either:_x000a__x000a_- The information on the 14th ancillary equipment is not completed, or_x000a_- The entry is not a decimal number greater than zero._x000a_" sqref="FL10:FL109">
      <formula1>IF(ISBLANK(EW10),FALSE,IF(ISNUMBER(FL10),IF(FL10&gt;0,TRUE,FALSE),FALSE))</formula1>
    </dataValidation>
    <dataValidation type="custom" showErrorMessage="1" errorTitle="Number of Phases, if Applicable" error="Either:_x000a__x000a_- The information on the 14th ancillary equipment is not completed, or_x000a_- The entry is not an integer greater than zero._x000a_" sqref="FM10:FM109">
      <formula1>IF(ISBLANK(EW10),FALSE,IF(ISNUMBER(FM10),IF(FM10&gt;0,IF(FM10=INT(FM10),TRUE,FALSE),FALSE),FALSE))</formula1>
    </dataValidation>
    <dataValidation type="custom" showErrorMessage="1" errorTitle="Input Frequency, if Applicable" error="Either:_x000a__x000a_- The information on the 14th ancillary equipment is not completed, or_x000a_- The entry is not a decimal number greater than zero._x000a_" sqref="FN10:FN109">
      <formula1>IF(ISBLANK(EW10),FALSE,IF(ISNUMBER(FN10),IF(FN10&gt;0,TRUE,FALSE),FALSE))</formula1>
    </dataValidation>
    <dataValidation type="custom" showErrorMessage="1" errorTitle="Size of Connections, if Applic." error="The information on the 14th ancillary equipment must be completed before this section can be completed._x000a_" sqref="FO10:FO109">
      <formula1>IF(ISBLANK(EW10),FALSE,TRUE)</formula1>
    </dataValidation>
    <dataValidation type="custom" showErrorMessage="1" errorTitle="Type of Connections, if Applic." error="The information on the 14th ancillary equipment must be completed before this section can be completed._x000a_" sqref="FP10:FP109">
      <formula1>IF(ISBLANK(EW10),FALSE,TRUE)</formula1>
    </dataValidation>
    <dataValidation type="custom" showErrorMessage="1" errorTitle="Number of Phases, if Applicable" error="Either:_x000a__x000a_- The information on the 13th ancillary equipment is not completed, or_x000a_- The entry is not an integer greater than zero._x000a_" sqref="FC10:FC109">
      <formula1>IF(ISBLANK(EM10),FALSE,IF(ISNUMBER(FC10),IF(FC10&gt;0,IF(FC10=INT(FC10),TRUE,FALSE),FALSE),FALSE))</formula1>
    </dataValidation>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 prompt="_x000a__x000a_" sqref="I10:I109">
      <formula1>IF(OR(N10="yes",N10="y"),IF(I10=0,TRUE,FALSE),IF(OR(N10="no",N10="n"),IF(INT(I10)=I10,IF(I10&gt;0,TRUE,FALSE)),IF(INT(I10)=I10,IF(I10&gt;=0,TRUE,FALSE))))</formula1>
    </dataValidation>
    <dataValidation type="custom" operator="greaterThan" showErrorMessage="1" errorTitle="Full-Load Isen. Eff., if Appl." error="Either:_x000a__x000a_- the model is not fixed-speed, or_x000a_- the entry is not &gt;= 0 and &lt;= 1._x000a_" sqref="O10:O109">
      <formula1>IF(OR($H10=1,$H10=3),IF(ISNUMBER($O10),IF(AND($O10&gt;=0,$O10&lt;=1),TRUE,FALSE),FALSE),FALSE)</formula1>
    </dataValidation>
    <dataValidation type="custom" operator="greaterThan" showErrorMessage="1" errorTitle="Part-Load Isen. Eff., if Appl." error="Either:_x000a__x000a_- the model is not variable-speed, or_x000a_- the entry is not &gt;= 0 and &lt;= 1.._x000a_" sqref="P10:P109">
      <formula1>IF(OR($H10=2,$H10=4),IF(ISNUMBER($P10),IF(AND($P10&gt;=0,$P10&lt;=1),TRUE,FALSE),FALSE),FALSE)</formula1>
    </dataValidation>
    <dataValidation type="custom" operator="greaterThanOrEqual" showErrorMessage="1" errorTitle="Certification Based on AEDM?" error="The entry should be either 'yes', 'y', 'no', or 'n'._x000a__x000a_Click &quot;Retry&quot; to reenter the answer._x000a_" prompt="_x000a__x000a_" sqref="N10:N109">
      <formula1>IF(N10="yes",TRUE,IF(N10="y",TRUE,IF(N10="no",TRUE,IF(N10="n",TRUE,FALSE))))</formula1>
    </dataValidation>
  </dataValidations>
  <hyperlinks>
    <hyperlink ref="E5:F5" r:id="rId1" display="Click here for instructions for completing this form"/>
    <hyperlink ref="E5:G5" r:id="rId2" display="Click here for instructions for completing this form"/>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election activeCell="A2" sqref="A2"/>
    </sheetView>
  </sheetViews>
  <sheetFormatPr defaultColWidth="9.140625" defaultRowHeight="12.75"/>
  <cols>
    <col min="1" max="1" width="9.140625" style="21"/>
    <col min="2" max="2" width="59.42578125" style="21" customWidth="1"/>
    <col min="3" max="16384" width="9.140625" style="21"/>
  </cols>
  <sheetData>
    <row r="1" spans="1:2">
      <c r="A1" s="20" t="s">
        <v>45</v>
      </c>
    </row>
    <row r="3" spans="1:2" s="24" customFormat="1" ht="38.25">
      <c r="A3" s="22" t="s">
        <v>46</v>
      </c>
      <c r="B3" s="23" t="s">
        <v>47</v>
      </c>
    </row>
    <row r="4" spans="1:2" ht="20.100000000000001" customHeight="1">
      <c r="A4" s="25">
        <v>1</v>
      </c>
      <c r="B4" s="78" t="s">
        <v>51</v>
      </c>
    </row>
    <row r="5" spans="1:2" ht="20.100000000000001" customHeight="1">
      <c r="A5" s="25">
        <v>2</v>
      </c>
      <c r="B5" s="78" t="s">
        <v>52</v>
      </c>
    </row>
    <row r="6" spans="1:2" ht="20.100000000000001" customHeight="1">
      <c r="A6" s="25">
        <v>3</v>
      </c>
      <c r="B6" s="78" t="s">
        <v>53</v>
      </c>
    </row>
    <row r="7" spans="1:2" ht="20.100000000000001" customHeight="1">
      <c r="A7" s="25">
        <v>4</v>
      </c>
      <c r="B7" s="78" t="s">
        <v>54</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2011-03-11T23:59:01Z</cp:lastPrinted>
  <dcterms:created xsi:type="dcterms:W3CDTF">2007-08-23T20:46:35Z</dcterms:created>
  <dcterms:modified xsi:type="dcterms:W3CDTF">2024-09-13T19:17:42Z</dcterms:modified>
</cp:coreProperties>
</file>