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C:\Users\bem43\Documents\Doxcelerate\CCMS\Templates - Completed\Cert Rule Final Templates (copies)\"/>
    </mc:Choice>
  </mc:AlternateContent>
  <xr:revisionPtr revIDLastSave="0" documentId="13_ncr:1_{E851FDAB-36FC-4839-8423-8C7AC62A0969}"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7" r:id="rId1"/>
    <sheet name="Input" sheetId="1" state="hidden" r:id="rId2"/>
    <sheet name="Product Group Codes" sheetId="2" state="hidden" r:id="rId3"/>
  </sheets>
  <definedNames>
    <definedName name="INPUT">Input!#REF!</definedName>
    <definedName name="No_of_Columns">Input!#REF!</definedName>
    <definedName name="No_of_Product_Classes">Input!#REF!</definedName>
    <definedName name="PrClDesc">'Product Group Codes'!#REF!</definedName>
    <definedName name="_xlnm.Print_Area" localSheetId="1">Input!$A:$U</definedName>
    <definedName name="_xlnm.Print_Titles" localSheetId="1">Input!#REF!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4" i="7" l="1"/>
  <c r="D24" i="7"/>
  <c r="G9" i="1" l="1"/>
  <c r="F9" i="1"/>
  <c r="C10" i="1" l="1"/>
  <c r="D10" i="1" l="1"/>
  <c r="I1" i="1" l="1"/>
  <c r="B1" i="1"/>
  <c r="K29" i="7" l="1"/>
  <c r="E29" i="7"/>
  <c r="B27" i="7"/>
  <c r="B26" i="7"/>
  <c r="K20" i="7"/>
  <c r="E20" i="7"/>
  <c r="K19" i="7"/>
  <c r="E19" i="7"/>
  <c r="K3" i="7" s="1"/>
  <c r="K18" i="7"/>
  <c r="E18" i="7"/>
  <c r="K17" i="7"/>
  <c r="E17" i="7"/>
  <c r="K16" i="7"/>
  <c r="E16" i="7"/>
  <c r="K11" i="7"/>
  <c r="D11" i="7"/>
  <c r="A4" i="7"/>
  <c r="A2" i="1" s="1"/>
  <c r="O3" i="7"/>
  <c r="N3" i="7"/>
  <c r="N5" i="7" s="1"/>
  <c r="A3" i="7"/>
  <c r="A1" i="1" s="1"/>
  <c r="K5" i="7" l="1"/>
  <c r="O5" i="7"/>
  <c r="H3" i="1" l="1"/>
  <c r="B10" i="1" s="1"/>
  <c r="E3" i="1"/>
  <c r="F10" i="1" l="1"/>
  <c r="G10" i="1"/>
</calcChain>
</file>

<file path=xl/sharedStrings.xml><?xml version="1.0" encoding="utf-8"?>
<sst xmlns="http://schemas.openxmlformats.org/spreadsheetml/2006/main" count="49" uniqueCount="38">
  <si>
    <t>Status of This Input Sheet</t>
  </si>
  <si>
    <t>Status of This Certification Sheet</t>
  </si>
  <si>
    <t>Overall Status of Template</t>
  </si>
  <si>
    <t>aaaaaaaaaaaaaaaaa</t>
  </si>
  <si>
    <t>Submitter</t>
  </si>
  <si>
    <t>Paperwork Reduction Act Statement</t>
  </si>
  <si>
    <t>OMB Burden Disclosure Statement</t>
  </si>
  <si>
    <t>Certifier</t>
  </si>
  <si>
    <t>Submitter - Party Submitting This Report</t>
  </si>
  <si>
    <r>
      <t xml:space="preserve">The party </t>
    </r>
    <r>
      <rPr>
        <b/>
        <u/>
        <sz val="9"/>
        <rFont val="Arial"/>
        <family val="2"/>
      </rPr>
      <t>submitting</t>
    </r>
    <r>
      <rPr>
        <sz val="9"/>
        <rFont val="Arial"/>
        <family val="2"/>
      </rPr>
      <t xml:space="preserve"> this report is (select one only):</t>
    </r>
  </si>
  <si>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</si>
  <si>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</si>
  <si>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</si>
  <si>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</si>
  <si>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</si>
  <si>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</si>
  <si>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</si>
  <si>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</si>
  <si>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Product Group Code</t>
  </si>
  <si>
    <t>Product Group Code Description</t>
  </si>
  <si>
    <t>The following is a description of each product group code:</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</si>
  <si>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</si>
  <si>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 xml:space="preserve">The party responsible for </t>
    </r>
    <r>
      <rPr>
        <b/>
        <u/>
        <sz val="9"/>
        <rFont val="Arial"/>
        <family val="2"/>
      </rPr>
      <t>reporting</t>
    </r>
    <r>
      <rPr>
        <sz val="9"/>
        <rFont val="Arial"/>
        <family val="2"/>
      </rPr>
      <t xml:space="preserve"> is (select one only):</t>
    </r>
  </si>
  <si>
    <t>Reporter Contact Information</t>
  </si>
  <si>
    <t>Number of units of external power supplies exempt from energy conservation standards pursuant to 10 CFR Part 430.32(w)(2) sold during the most recent 12-calendar-month period ending on July 31</t>
  </si>
  <si>
    <t>Status of Template</t>
  </si>
  <si>
    <t>Line No.</t>
  </si>
  <si>
    <t>Line Status</t>
  </si>
  <si>
    <t>OMB Control Number:  1910-1400 (Expiration Date:  September 30, 2024)</t>
  </si>
  <si>
    <t>Version 5.0</t>
  </si>
  <si>
    <t>DOE F 220.92</t>
  </si>
  <si>
    <t>Grid-Enabled Water Heater Shipments</t>
  </si>
  <si>
    <t>Number of Grid-Enabled Water Heaters Units Shipped for Sale in the U.S. for the Previous Calendar Year (i.e. January 1st through December 31st)</t>
  </si>
  <si>
    <t>Calendar Year that the Shipments Cover</t>
  </si>
  <si>
    <r>
      <t>Pursuant to 42 U.S.C. 6295(e)(6)(C)(i) and 10 CFR 429.17(c), manufacturers of grid-enabled water heaters must report the total number of grid-enabled water heater units shipped for sale in the U.S. by the manufacturer for the previous calendar year (i.e., January 1st through December 31st), as well as the calendar year that the shipments cover, starting on or before May 1, 2023 and annually on or before May 1 each year thereafter. This party is the “</t>
    </r>
    <r>
      <rPr>
        <b/>
        <u/>
        <sz val="9"/>
        <rFont val="Arial"/>
        <family val="2"/>
      </rPr>
      <t>Reporter</t>
    </r>
    <r>
      <rPr>
        <sz val="9"/>
        <rFont val="Arial"/>
        <family val="2"/>
      </rPr>
      <t xml:space="preserve">” on this form. This report may be </t>
    </r>
    <r>
      <rPr>
        <b/>
        <u/>
        <sz val="9"/>
        <rFont val="Arial"/>
        <family val="2"/>
      </rPr>
      <t>submitted</t>
    </r>
    <r>
      <rPr>
        <sz val="9"/>
        <rFont val="Arial"/>
        <family val="2"/>
      </rPr>
      <t xml:space="preserve"> by the manufacturer or by a Third Party Representative. This party is the “</t>
    </r>
    <r>
      <rPr>
        <b/>
        <u/>
        <sz val="9"/>
        <rFont val="Arial"/>
        <family val="2"/>
      </rPr>
      <t>Submitter</t>
    </r>
    <r>
      <rPr>
        <sz val="9"/>
        <rFont val="Arial"/>
        <family val="2"/>
      </rPr>
      <t>” on this form.</t>
    </r>
  </si>
  <si>
    <t>Reporter - Party Legally Obligated to Report Shipments</t>
  </si>
  <si>
    <t>I certify that:
(1)  This report is submitted in accordance with 10 CFR Part 429.17(c) and the Energy Policy and Conservation Act, as amended;
(2)  All information reported in this report is true, accurate, and complete; and
(3)  I am aware of the penalties associated with violations of 18 U.S.C. 1001 which prohibits knowingly making false statements to the Federal Government.</t>
  </si>
  <si>
    <t>I certify that:
(1)   This report is submitted in accordance with 10 CFR Part 429.17(c) and the Energy Policy and Conservation Act, as amended;
(2)   An authorization granting me the authority to submit this information on behalf of the Reporter is on file with the U.S. Department of Energy;
(3)   All information reported in this report is true, accurate, and complete; and
(4)   I am aware of the penalties associated with violations of 18 U.S.C. 1001, which prohibits knowingly making false statements to the Federal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</si>
</sst>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_);\(0\)"/>
  </numFmts>
  <fonts count="26"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b/>
      <sz val="16"/>
      <name val="Arial"/>
      <family val="2"/>
    </font>
    <font>
      <b/>
      <sz val="12"/>
      <name val="Arial"/>
      <family val="2"/>
    </font>
    <font>
      <b/>
      <sz val="9"/>
      <name val="Arial"/>
      <family val="2"/>
    </font>
    <font>
      <sz val="9"/>
      <name val="Arial"/>
      <family val="2"/>
    </font>
    <font>
      <sz val="10"/>
      <color indexed="18"/>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8"/>
      <color theme="0"/>
      <name val="Arial"/>
      <family val="2"/>
    </font>
    <font>
      <b/>
      <sz val="11"/>
      <color theme="0"/>
      <name val="Arial"/>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75">
    <xf numFmtId="0" fontId="0" fillId="0" borderId="0" xfId="0"/>
    <xf numFmtId="0" fontId="4" fillId="0" borderId="0" xfId="0" applyFont="1" applyFill="1" applyAlignment="1" applyProtection="1">
      <alignment horizontal="center" wrapText="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0" borderId="0" xfId="0" applyFont="1" applyAlignment="1" applyProtection="1">
      <alignment horizontal="center" vertical="center"/>
      <protection hidden="1"/>
    </xf>
    <xf numFmtId="0" fontId="5" fillId="0" borderId="0" xfId="0" applyFont="1" applyProtection="1">
      <protection hidden="1"/>
    </xf>
    <xf numFmtId="0" fontId="0" fillId="0" borderId="0" xfId="0" applyProtection="1">
      <protection hidden="1"/>
    </xf>
    <xf numFmtId="0" fontId="5" fillId="0" borderId="1" xfId="0" applyFont="1" applyFill="1" applyBorder="1" applyAlignment="1" applyProtection="1">
      <alignment horizontal="center" wrapText="1"/>
      <protection hidden="1"/>
    </xf>
    <xf numFmtId="0" fontId="5" fillId="0" borderId="1"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4" fillId="0" borderId="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1" fillId="2" borderId="0" xfId="0" applyNumberFormat="1" applyFont="1" applyFill="1" applyAlignment="1" applyProtection="1">
      <alignment horizontal="center" vertical="center"/>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horizontal="center" vertical="center"/>
      <protection hidden="1"/>
    </xf>
    <xf numFmtId="0" fontId="3" fillId="0" borderId="0" xfId="0" applyFont="1" applyAlignment="1" applyProtection="1">
      <alignment horizontal="right" vertical="top"/>
      <protection hidden="1"/>
    </xf>
    <xf numFmtId="0" fontId="10" fillId="0" borderId="0" xfId="0" applyFont="1" applyFill="1"/>
    <xf numFmtId="0" fontId="4" fillId="0" borderId="0" xfId="0" applyFont="1" applyFill="1" applyAlignment="1" applyProtection="1">
      <alignment horizontal="left"/>
      <protection hidden="1"/>
    </xf>
    <xf numFmtId="0" fontId="8" fillId="0" borderId="0" xfId="0" applyFont="1" applyAlignment="1" applyProtection="1">
      <alignment horizontal="right" vertical="center"/>
      <protection hidden="1"/>
    </xf>
    <xf numFmtId="0" fontId="11" fillId="0" borderId="0" xfId="0" applyFont="1" applyAlignment="1" applyProtection="1">
      <alignment horizontal="right" vertical="center"/>
      <protection hidden="1"/>
    </xf>
    <xf numFmtId="0" fontId="12" fillId="0" borderId="0" xfId="0" applyFont="1" applyAlignment="1" applyProtection="1">
      <alignment horizontal="left" vertical="center"/>
      <protection hidden="1"/>
    </xf>
    <xf numFmtId="0" fontId="12" fillId="0" borderId="0" xfId="0" applyFont="1" applyAlignment="1" applyProtection="1">
      <alignment horizontal="center" vertical="center"/>
      <protection hidden="1"/>
    </xf>
    <xf numFmtId="0" fontId="12" fillId="0" borderId="0" xfId="0" applyFont="1" applyAlignment="1" applyProtection="1">
      <alignment horizontal="left" vertical="center" wrapText="1"/>
      <protection hidden="1"/>
    </xf>
    <xf numFmtId="0" fontId="12" fillId="0" borderId="0" xfId="0" applyFont="1" applyFill="1" applyAlignment="1" applyProtection="1">
      <alignment horizontal="left" vertical="center" wrapText="1"/>
      <protection hidden="1"/>
    </xf>
    <xf numFmtId="0" fontId="13" fillId="0" borderId="0" xfId="0" applyFont="1" applyAlignment="1" applyProtection="1">
      <alignment horizontal="left" vertical="center"/>
      <protection hidden="1"/>
    </xf>
    <xf numFmtId="0" fontId="12" fillId="0" borderId="0"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1" fillId="0" borderId="0" xfId="0" applyFont="1" applyFill="1" applyBorder="1" applyAlignment="1" applyProtection="1">
      <alignment horizontal="right" vertical="center"/>
      <protection hidden="1"/>
    </xf>
    <xf numFmtId="0" fontId="11" fillId="0" borderId="0" xfId="0" applyNumberFormat="1" applyFont="1" applyFill="1" applyBorder="1" applyAlignment="1" applyProtection="1">
      <alignment vertical="center"/>
      <protection hidden="1"/>
    </xf>
    <xf numFmtId="0" fontId="12" fillId="0" borderId="0" xfId="0" applyNumberFormat="1" applyFont="1" applyFill="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15" fillId="0" borderId="0" xfId="0" applyFont="1" applyBorder="1" applyAlignment="1" applyProtection="1">
      <alignment horizontal="left" vertical="center"/>
      <protection hidden="1"/>
    </xf>
    <xf numFmtId="0" fontId="11" fillId="0" borderId="0" xfId="0" applyFont="1" applyBorder="1" applyAlignment="1" applyProtection="1">
      <alignment horizontal="left" vertical="center"/>
      <protection hidden="1"/>
    </xf>
    <xf numFmtId="0" fontId="11" fillId="0" borderId="0" xfId="1" applyFont="1" applyBorder="1" applyAlignment="1" applyProtection="1">
      <alignment horizontal="left" vertical="center"/>
      <protection hidden="1"/>
    </xf>
    <xf numFmtId="0" fontId="11" fillId="0" borderId="5" xfId="1" applyFont="1" applyBorder="1" applyAlignment="1" applyProtection="1">
      <alignment horizontal="left" vertical="center" wrapText="1" indent="1"/>
      <protection locked="0"/>
    </xf>
    <xf numFmtId="0" fontId="1" fillId="0" borderId="5" xfId="1" applyBorder="1" applyAlignment="1" applyProtection="1">
      <alignment horizontal="left" vertical="center" wrapText="1" indent="1"/>
      <protection locked="0"/>
    </xf>
    <xf numFmtId="164" fontId="11" fillId="3" borderId="5" xfId="1" applyNumberFormat="1" applyFont="1" applyFill="1" applyBorder="1" applyAlignment="1" applyProtection="1">
      <alignment horizontal="left" vertical="center" wrapText="1" indent="1"/>
      <protection locked="0"/>
    </xf>
    <xf numFmtId="0" fontId="12" fillId="0" borderId="0" xfId="0" applyFont="1" applyFill="1" applyAlignment="1" applyProtection="1">
      <alignment horizontal="center" vertical="center"/>
      <protection hidden="1"/>
    </xf>
    <xf numFmtId="0" fontId="11" fillId="0" borderId="0" xfId="0" applyNumberFormat="1" applyFont="1" applyFill="1" applyBorder="1" applyAlignment="1" applyProtection="1">
      <alignment horizontal="center" vertical="center"/>
      <protection hidden="1"/>
    </xf>
    <xf numFmtId="0" fontId="17" fillId="0" borderId="0" xfId="0" applyFont="1" applyAlignment="1" applyProtection="1">
      <alignment horizontal="center"/>
      <protection hidden="1"/>
    </xf>
    <xf numFmtId="0" fontId="19" fillId="0" borderId="0" xfId="0" applyFont="1" applyFill="1" applyAlignment="1" applyProtection="1">
      <alignment horizontal="left" vertical="center"/>
      <protection hidden="1"/>
    </xf>
    <xf numFmtId="0" fontId="18" fillId="0" borderId="0" xfId="0" applyFont="1" applyAlignment="1" applyProtection="1">
      <protection hidden="1"/>
    </xf>
    <xf numFmtId="0" fontId="3" fillId="0" borderId="0" xfId="0" applyFont="1" applyAlignment="1" applyProtection="1">
      <alignment horizontal="left" vertical="center" wrapText="1"/>
      <protection hidden="1"/>
    </xf>
    <xf numFmtId="0" fontId="4" fillId="0" borderId="0" xfId="0" applyFont="1" applyFill="1" applyAlignment="1" applyProtection="1">
      <alignment horizontal="left" vertical="center"/>
      <protection hidden="1"/>
    </xf>
    <xf numFmtId="0" fontId="9" fillId="0" borderId="6"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20" fillId="0" borderId="0" xfId="0" applyFont="1" applyAlignment="1" applyProtection="1">
      <alignment vertical="center"/>
      <protection hidden="1"/>
    </xf>
    <xf numFmtId="0" fontId="21" fillId="0" borderId="0" xfId="0" applyFont="1" applyAlignment="1" applyProtection="1">
      <alignment horizontal="left" vertical="center"/>
      <protection hidden="1"/>
    </xf>
    <xf numFmtId="0" fontId="21" fillId="0" borderId="0" xfId="0" applyFont="1" applyAlignment="1" applyProtection="1">
      <alignment vertical="center"/>
      <protection hidden="1"/>
    </xf>
    <xf numFmtId="0" fontId="12" fillId="0" borderId="0" xfId="0" applyFont="1" applyBorder="1" applyAlignment="1" applyProtection="1">
      <alignment horizontal="left" vertical="top" wrapText="1"/>
      <protection hidden="1"/>
    </xf>
    <xf numFmtId="0" fontId="5" fillId="0" borderId="0" xfId="0" applyFont="1" applyAlignment="1" applyProtection="1">
      <alignment horizontal="right" vertical="center" wrapText="1"/>
      <protection hidden="1"/>
    </xf>
    <xf numFmtId="0" fontId="8" fillId="0" borderId="0" xfId="0" applyFont="1" applyAlignment="1" applyProtection="1">
      <alignment vertical="center"/>
      <protection hidden="1"/>
    </xf>
    <xf numFmtId="0" fontId="9" fillId="0" borderId="0" xfId="0" applyFont="1" applyFill="1" applyAlignment="1" applyProtection="1">
      <alignment horizontal="right" vertical="top"/>
      <protection hidden="1"/>
    </xf>
    <xf numFmtId="0" fontId="9" fillId="0" borderId="0" xfId="0" applyFont="1" applyFill="1" applyAlignment="1" applyProtection="1">
      <alignment horizontal="left" vertical="top"/>
      <protection hidden="1"/>
    </xf>
    <xf numFmtId="0" fontId="7" fillId="0" borderId="0" xfId="0" applyFont="1" applyFill="1" applyAlignment="1" applyProtection="1">
      <alignment vertical="center" wrapText="1"/>
      <protection hidden="1"/>
    </xf>
    <xf numFmtId="0" fontId="2" fillId="0" borderId="9" xfId="0" applyFont="1" applyBorder="1" applyAlignment="1" applyProtection="1">
      <alignment horizontal="left" vertical="center"/>
      <protection hidden="1"/>
    </xf>
    <xf numFmtId="0" fontId="16" fillId="0" borderId="3" xfId="0" applyFont="1" applyBorder="1" applyAlignment="1" applyProtection="1">
      <alignment horizontal="left" vertical="center"/>
      <protection hidden="1"/>
    </xf>
    <xf numFmtId="0" fontId="1" fillId="0" borderId="3" xfId="0" applyFont="1" applyBorder="1" applyAlignment="1" applyProtection="1">
      <alignment horizontal="left" vertical="center"/>
      <protection hidden="1"/>
    </xf>
    <xf numFmtId="0" fontId="1" fillId="0" borderId="10" xfId="0" applyNumberFormat="1" applyFont="1" applyFill="1" applyBorder="1" applyAlignment="1" applyProtection="1">
      <alignment horizontal="left" vertical="center"/>
      <protection hidden="1"/>
    </xf>
    <xf numFmtId="0" fontId="2" fillId="0" borderId="2" xfId="0" applyFont="1" applyBorder="1" applyAlignment="1" applyProtection="1">
      <alignment horizontal="left" vertical="center"/>
      <protection hidden="1"/>
    </xf>
    <xf numFmtId="0" fontId="9" fillId="0" borderId="0" xfId="0" applyFont="1" applyFill="1" applyBorder="1" applyAlignment="1" applyProtection="1">
      <alignment vertical="center"/>
      <protection hidden="1"/>
    </xf>
    <xf numFmtId="0" fontId="2" fillId="0" borderId="11"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1" fillId="0" borderId="0" xfId="0" applyFont="1" applyBorder="1" applyAlignment="1" applyProtection="1">
      <alignment horizontal="left" vertical="center"/>
      <protection hidden="1"/>
    </xf>
    <xf numFmtId="0" fontId="7" fillId="0" borderId="0" xfId="0" applyFont="1" applyFill="1" applyAlignment="1" applyProtection="1">
      <alignment horizontal="left" vertical="center"/>
      <protection locked="0"/>
    </xf>
    <xf numFmtId="0" fontId="7" fillId="0" borderId="0" xfId="0" applyFont="1" applyFill="1" applyAlignment="1" applyProtection="1">
      <alignment horizontal="left" vertical="center"/>
      <protection hidden="1"/>
    </xf>
    <xf numFmtId="0" fontId="2" fillId="0" borderId="2" xfId="0" applyFont="1" applyBorder="1" applyAlignment="1" applyProtection="1">
      <alignment horizontal="left" vertical="top"/>
      <protection hidden="1"/>
    </xf>
    <xf numFmtId="0" fontId="1" fillId="0" borderId="0" xfId="0" applyNumberFormat="1" applyFont="1" applyFill="1" applyBorder="1" applyAlignment="1" applyProtection="1">
      <alignment horizontal="left" vertical="top"/>
      <protection hidden="1"/>
    </xf>
    <xf numFmtId="0" fontId="2" fillId="0" borderId="11" xfId="0" applyFont="1" applyBorder="1" applyAlignment="1" applyProtection="1">
      <alignment horizontal="left" vertical="top"/>
      <protection hidden="1"/>
    </xf>
    <xf numFmtId="0" fontId="1" fillId="0" borderId="0" xfId="0" applyNumberFormat="1" applyFont="1" applyFill="1" applyAlignment="1" applyProtection="1">
      <alignment horizontal="center" vertical="top"/>
      <protection hidden="1"/>
    </xf>
    <xf numFmtId="0" fontId="7" fillId="0" borderId="0" xfId="0" applyFont="1" applyFill="1" applyAlignment="1" applyProtection="1">
      <alignment horizontal="left" vertical="top" wrapText="1"/>
      <protection locked="0"/>
    </xf>
    <xf numFmtId="0" fontId="7" fillId="0" borderId="0" xfId="0" applyFont="1" applyFill="1" applyAlignment="1" applyProtection="1">
      <alignment horizontal="center" vertical="top"/>
      <protection hidden="1"/>
    </xf>
    <xf numFmtId="0" fontId="2" fillId="0" borderId="0" xfId="0" applyFont="1" applyFill="1" applyAlignment="1" applyProtection="1">
      <alignment horizontal="left" vertical="top" wrapText="1"/>
      <protection hidden="1"/>
    </xf>
    <xf numFmtId="0" fontId="2" fillId="0" borderId="0" xfId="0" applyFont="1" applyAlignment="1" applyProtection="1">
      <alignment horizontal="left" vertical="top"/>
      <protection hidden="1"/>
    </xf>
    <xf numFmtId="0" fontId="3" fillId="0" borderId="2" xfId="0" applyFont="1" applyBorder="1" applyAlignment="1" applyProtection="1">
      <alignment horizontal="left" vertical="center"/>
      <protection hidden="1"/>
    </xf>
    <xf numFmtId="0" fontId="7" fillId="0" borderId="0" xfId="0" applyFont="1" applyBorder="1" applyAlignment="1" applyProtection="1">
      <alignment vertical="center"/>
      <protection hidden="1"/>
    </xf>
    <xf numFmtId="0" fontId="7" fillId="0" borderId="0" xfId="0" applyNumberFormat="1" applyFont="1" applyFill="1" applyBorder="1" applyAlignment="1" applyProtection="1">
      <alignment horizontal="left" vertical="center"/>
      <protection hidden="1"/>
    </xf>
    <xf numFmtId="0" fontId="3" fillId="0" borderId="0" xfId="0" applyFont="1" applyBorder="1" applyAlignment="1" applyProtection="1">
      <alignment horizontal="left" vertical="center"/>
      <protection hidden="1"/>
    </xf>
    <xf numFmtId="0" fontId="3" fillId="0" borderId="11" xfId="0" applyFont="1" applyBorder="1" applyAlignment="1" applyProtection="1">
      <alignment horizontal="center" vertical="center"/>
      <protection hidden="1"/>
    </xf>
    <xf numFmtId="0" fontId="3" fillId="0" borderId="0" xfId="0" applyNumberFormat="1" applyFont="1"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protection hidden="1"/>
    </xf>
    <xf numFmtId="0" fontId="12" fillId="0" borderId="2" xfId="0" applyFont="1" applyBorder="1" applyAlignment="1" applyProtection="1">
      <alignment horizontal="left" vertical="center"/>
      <protection hidden="1"/>
    </xf>
    <xf numFmtId="0" fontId="12" fillId="0" borderId="0" xfId="0" applyNumberFormat="1" applyFont="1" applyFill="1" applyBorder="1" applyAlignment="1" applyProtection="1">
      <alignment horizontal="left" vertical="center"/>
      <protection hidden="1"/>
    </xf>
    <xf numFmtId="0" fontId="12" fillId="0" borderId="11" xfId="0" applyFont="1" applyBorder="1" applyAlignment="1" applyProtection="1">
      <alignment horizontal="center" vertical="center"/>
      <protection hidden="1"/>
    </xf>
    <xf numFmtId="0" fontId="8" fillId="0" borderId="5" xfId="0" applyFont="1" applyBorder="1" applyAlignment="1" applyProtection="1">
      <alignment horizontal="left" vertical="center" wrapText="1" indent="1"/>
      <protection locked="0"/>
    </xf>
    <xf numFmtId="0" fontId="12" fillId="0" borderId="0" xfId="0" applyFont="1" applyBorder="1" applyAlignment="1" applyProtection="1">
      <alignment horizontal="left" vertical="center" wrapText="1" indent="1"/>
      <protection hidden="1"/>
    </xf>
    <xf numFmtId="0" fontId="12" fillId="0" borderId="11" xfId="0" applyFont="1" applyBorder="1" applyAlignment="1" applyProtection="1">
      <alignment horizontal="left" vertical="center"/>
      <protection hidden="1"/>
    </xf>
    <xf numFmtId="0" fontId="12" fillId="0" borderId="0" xfId="0" applyFont="1" applyAlignment="1" applyProtection="1">
      <alignment horizontal="left" vertical="center" wrapText="1" indent="1"/>
      <protection hidden="1"/>
    </xf>
    <xf numFmtId="0" fontId="12" fillId="0" borderId="12" xfId="0" applyFont="1" applyBorder="1" applyAlignment="1" applyProtection="1">
      <alignment horizontal="left" vertical="center"/>
      <protection hidden="1"/>
    </xf>
    <xf numFmtId="0" fontId="12" fillId="0" borderId="6" xfId="0" applyFont="1" applyBorder="1" applyAlignment="1" applyProtection="1">
      <alignment horizontal="left" vertical="center"/>
      <protection hidden="1"/>
    </xf>
    <xf numFmtId="0" fontId="12" fillId="0" borderId="6" xfId="0" applyNumberFormat="1" applyFont="1" applyFill="1" applyBorder="1" applyAlignment="1" applyProtection="1">
      <alignment horizontal="left" vertical="center"/>
      <protection hidden="1"/>
    </xf>
    <xf numFmtId="0" fontId="12" fillId="0" borderId="13" xfId="0" applyFont="1" applyBorder="1" applyAlignment="1" applyProtection="1">
      <alignment horizontal="left" vertical="center"/>
      <protection hidden="1"/>
    </xf>
    <xf numFmtId="0" fontId="16" fillId="0" borderId="0" xfId="0" applyFont="1" applyAlignment="1" applyProtection="1">
      <alignment horizontal="left" vertical="top"/>
      <protection hidden="1"/>
    </xf>
    <xf numFmtId="0" fontId="13" fillId="0" borderId="0" xfId="0" applyFont="1" applyFill="1" applyAlignment="1" applyProtection="1">
      <alignment horizontal="left" vertical="center"/>
      <protection hidden="1"/>
    </xf>
    <xf numFmtId="0" fontId="12" fillId="0" borderId="0" xfId="0" applyFont="1" applyFill="1" applyBorder="1" applyAlignment="1" applyProtection="1">
      <alignment horizontal="left" vertical="top" wrapText="1" indent="1"/>
      <protection hidden="1"/>
    </xf>
    <xf numFmtId="0" fontId="12" fillId="0" borderId="0" xfId="0" applyFont="1" applyFill="1" applyBorder="1" applyAlignment="1" applyProtection="1">
      <alignment horizontal="left" vertical="top" wrapText="1"/>
      <protection hidden="1"/>
    </xf>
    <xf numFmtId="0" fontId="2" fillId="0" borderId="0" xfId="0" applyNumberFormat="1" applyFont="1" applyFill="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12" fillId="3" borderId="0" xfId="0" applyFont="1" applyFill="1" applyAlignment="1" applyProtection="1">
      <alignment horizontal="left" vertical="center" wrapText="1" indent="1"/>
      <protection hidden="1"/>
    </xf>
    <xf numFmtId="0" fontId="12" fillId="0" borderId="0" xfId="0" applyFont="1" applyFill="1" applyBorder="1" applyAlignment="1" applyProtection="1">
      <alignment horizontal="left" vertical="center"/>
      <protection hidden="1"/>
    </xf>
    <xf numFmtId="0" fontId="12" fillId="0" borderId="6" xfId="0" applyFont="1" applyBorder="1" applyAlignment="1" applyProtection="1">
      <alignment horizontal="center" vertical="center"/>
      <protection hidden="1"/>
    </xf>
    <xf numFmtId="0" fontId="4" fillId="0" borderId="6" xfId="0" applyFont="1" applyFill="1" applyBorder="1" applyAlignment="1" applyProtection="1">
      <alignment horizontal="left" vertical="center"/>
      <protection hidden="1"/>
    </xf>
    <xf numFmtId="0" fontId="4" fillId="0" borderId="3" xfId="0" applyFont="1" applyBorder="1" applyAlignment="1" applyProtection="1">
      <alignment horizontal="left" vertical="center"/>
      <protection hidden="1"/>
    </xf>
    <xf numFmtId="0" fontId="12" fillId="0" borderId="3" xfId="0" applyFont="1" applyBorder="1" applyAlignment="1" applyProtection="1">
      <alignment horizontal="center" vertical="center"/>
      <protection hidden="1"/>
    </xf>
    <xf numFmtId="0" fontId="7" fillId="0" borderId="0" xfId="0" applyFont="1" applyFill="1" applyAlignment="1" applyProtection="1">
      <alignment horizontal="left" vertical="top" wrapText="1"/>
      <protection hidden="1"/>
    </xf>
    <xf numFmtId="0" fontId="7" fillId="0" borderId="0" xfId="0" applyNumberFormat="1" applyFont="1" applyFill="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top" wrapText="1"/>
      <protection hidden="1"/>
    </xf>
    <xf numFmtId="0" fontId="4" fillId="0" borderId="1" xfId="0" applyNumberFormat="1" applyFont="1" applyFill="1" applyBorder="1" applyAlignment="1" applyProtection="1">
      <alignment horizontal="center" vertical="center"/>
      <protection hidden="1"/>
    </xf>
    <xf numFmtId="0" fontId="11" fillId="0" borderId="3" xfId="0" applyFont="1" applyBorder="1" applyAlignment="1" applyProtection="1">
      <alignment vertical="center" wrapText="1"/>
      <protection hidden="1"/>
    </xf>
    <xf numFmtId="0" fontId="11" fillId="0" borderId="0" xfId="0" applyFont="1" applyBorder="1" applyAlignment="1" applyProtection="1">
      <alignment horizontal="left" vertical="center" wrapText="1"/>
      <protection hidden="1"/>
    </xf>
    <xf numFmtId="0" fontId="11" fillId="0" borderId="0" xfId="0" applyFont="1" applyBorder="1" applyAlignment="1" applyProtection="1">
      <alignment vertical="center" wrapText="1"/>
      <protection hidden="1"/>
    </xf>
    <xf numFmtId="0" fontId="23" fillId="0" borderId="0" xfId="1" applyFont="1" applyFill="1" applyBorder="1" applyAlignment="1" applyProtection="1">
      <alignment vertical="center"/>
      <protection hidden="1"/>
    </xf>
    <xf numFmtId="0" fontId="24" fillId="0" borderId="0" xfId="0" applyFont="1" applyAlignment="1" applyProtection="1">
      <alignment horizontal="right" vertical="center"/>
      <protection hidden="1"/>
    </xf>
    <xf numFmtId="0" fontId="14" fillId="0" borderId="0" xfId="1" applyFont="1" applyFill="1" applyBorder="1" applyAlignment="1" applyProtection="1">
      <alignment vertical="center"/>
      <protection hidden="1"/>
    </xf>
    <xf numFmtId="0" fontId="8" fillId="0" borderId="0" xfId="2" applyFont="1" applyFill="1" applyAlignment="1" applyProtection="1">
      <alignment vertical="center"/>
      <protection hidden="1"/>
    </xf>
    <xf numFmtId="0" fontId="5" fillId="0" borderId="1" xfId="0" applyFont="1" applyBorder="1" applyAlignment="1" applyProtection="1">
      <alignment horizontal="center" wrapText="1"/>
      <protection hidden="1"/>
    </xf>
    <xf numFmtId="0" fontId="5" fillId="0" borderId="1"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4" fillId="0" borderId="0" xfId="0" applyFont="1" applyFill="1" applyAlignment="1" applyProtection="1">
      <alignment horizontal="center" vertical="center" wrapText="1"/>
      <protection hidden="1"/>
    </xf>
    <xf numFmtId="0" fontId="4" fillId="0" borderId="0" xfId="0" applyFont="1" applyAlignment="1" applyProtection="1">
      <alignment vertical="center" wrapText="1"/>
      <protection hidden="1"/>
    </xf>
    <xf numFmtId="0" fontId="12" fillId="4" borderId="0" xfId="0" applyFont="1" applyFill="1" applyBorder="1" applyAlignment="1" applyProtection="1">
      <alignment horizontal="left" vertical="top" wrapText="1"/>
      <protection hidden="1"/>
    </xf>
    <xf numFmtId="0" fontId="21" fillId="0" borderId="0" xfId="0" applyFont="1" applyAlignment="1" applyProtection="1">
      <alignment horizontal="left" vertical="top" wrapText="1"/>
      <protection hidden="1"/>
    </xf>
    <xf numFmtId="0" fontId="12" fillId="0" borderId="2" xfId="0" applyFont="1" applyBorder="1" applyAlignment="1" applyProtection="1">
      <alignment horizontal="right" vertical="center"/>
      <protection hidden="1"/>
    </xf>
    <xf numFmtId="0" fontId="12" fillId="0" borderId="0" xfId="0" applyFont="1" applyBorder="1" applyAlignment="1" applyProtection="1">
      <alignment horizontal="right" vertical="center"/>
      <protection hidden="1"/>
    </xf>
    <xf numFmtId="0" fontId="12" fillId="0" borderId="11" xfId="0" applyFont="1" applyBorder="1" applyAlignment="1" applyProtection="1">
      <alignment horizontal="right" vertical="center"/>
      <protection hidden="1"/>
    </xf>
    <xf numFmtId="0" fontId="12" fillId="0" borderId="0" xfId="0" applyFont="1" applyBorder="1" applyAlignment="1" applyProtection="1">
      <alignment horizontal="left" vertical="top" wrapText="1" indent="1"/>
      <protection hidden="1"/>
    </xf>
    <xf numFmtId="0" fontId="11" fillId="0" borderId="0" xfId="0" applyFont="1" applyBorder="1" applyAlignment="1" applyProtection="1">
      <alignment horizontal="right" vertical="center" wrapText="1"/>
      <protection hidden="1"/>
    </xf>
    <xf numFmtId="0" fontId="11" fillId="0" borderId="11" xfId="0" applyFont="1" applyBorder="1" applyAlignment="1" applyProtection="1">
      <alignment horizontal="right" vertical="center" wrapText="1"/>
      <protection hidden="1"/>
    </xf>
    <xf numFmtId="165" fontId="7" fillId="3" borderId="7" xfId="0" applyNumberFormat="1" applyFont="1" applyFill="1" applyBorder="1" applyAlignment="1" applyProtection="1">
      <alignment horizontal="center" vertical="center" wrapText="1"/>
      <protection locked="0"/>
    </xf>
    <xf numFmtId="165" fontId="7" fillId="3" borderId="8" xfId="0" applyNumberFormat="1" applyFont="1" applyFill="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hidden="1"/>
    </xf>
    <xf numFmtId="0" fontId="11" fillId="0" borderId="15" xfId="0" applyFont="1" applyBorder="1" applyAlignment="1" applyProtection="1">
      <alignment horizontal="center" vertical="center" wrapText="1"/>
      <protection hidden="1"/>
    </xf>
    <xf numFmtId="0" fontId="11" fillId="0" borderId="7" xfId="0" applyFont="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37" fontId="7" fillId="3" borderId="7" xfId="0" applyNumberFormat="1" applyFont="1" applyFill="1" applyBorder="1" applyAlignment="1" applyProtection="1">
      <alignment horizontal="center" vertical="center" wrapText="1"/>
      <protection locked="0"/>
    </xf>
    <xf numFmtId="37" fontId="7" fillId="3" borderId="8" xfId="0" applyNumberFormat="1" applyFont="1" applyFill="1" applyBorder="1" applyAlignment="1" applyProtection="1">
      <alignment horizontal="center" vertical="center" wrapText="1"/>
      <protection locked="0"/>
    </xf>
    <xf numFmtId="0" fontId="12" fillId="3" borderId="2" xfId="0" applyFont="1" applyFill="1" applyBorder="1" applyAlignment="1" applyProtection="1">
      <alignment horizontal="left" vertical="center" wrapText="1" indent="1"/>
      <protection hidden="1"/>
    </xf>
    <xf numFmtId="0" fontId="12" fillId="3" borderId="0" xfId="0" applyFont="1" applyFill="1" applyAlignment="1" applyProtection="1">
      <alignment horizontal="left" vertical="center" wrapText="1" indent="1"/>
      <protection hidden="1"/>
    </xf>
    <xf numFmtId="0" fontId="12" fillId="3" borderId="0" xfId="0" applyFont="1" applyFill="1" applyBorder="1" applyAlignment="1" applyProtection="1">
      <alignment horizontal="left" vertical="center" wrapText="1" indent="1"/>
      <protection hidden="1"/>
    </xf>
    <xf numFmtId="0" fontId="12" fillId="0" borderId="2" xfId="0" applyFont="1" applyBorder="1" applyAlignment="1" applyProtection="1">
      <alignment horizontal="right" vertical="center" wrapText="1"/>
      <protection hidden="1"/>
    </xf>
    <xf numFmtId="0" fontId="12" fillId="0" borderId="0" xfId="0" applyFont="1" applyBorder="1" applyAlignment="1" applyProtection="1">
      <alignment horizontal="right" vertical="center" wrapText="1"/>
      <protection hidden="1"/>
    </xf>
    <xf numFmtId="0" fontId="12" fillId="0" borderId="11" xfId="0" applyFont="1" applyBorder="1" applyAlignment="1" applyProtection="1">
      <alignment horizontal="right" vertical="center" wrapText="1"/>
      <protection hidden="1"/>
    </xf>
    <xf numFmtId="0" fontId="12" fillId="0" borderId="2" xfId="0" applyFont="1" applyBorder="1" applyAlignment="1" applyProtection="1">
      <alignment horizontal="left" vertical="center" indent="1"/>
      <protection hidden="1"/>
    </xf>
    <xf numFmtId="0" fontId="12" fillId="0" borderId="2" xfId="0" applyFont="1" applyBorder="1" applyAlignment="1" applyProtection="1">
      <alignment horizontal="left" vertical="center" wrapText="1" indent="1"/>
      <protection hidden="1"/>
    </xf>
    <xf numFmtId="0" fontId="7" fillId="0" borderId="0" xfId="0" applyFont="1" applyFill="1" applyAlignment="1" applyProtection="1">
      <alignment horizontal="left" vertical="top" wrapText="1"/>
      <protection hidden="1"/>
    </xf>
    <xf numFmtId="0" fontId="25" fillId="0" borderId="0" xfId="0" applyNumberFormat="1" applyFont="1" applyFill="1" applyAlignment="1" applyProtection="1">
      <alignment horizontal="center" vertical="center"/>
      <protection hidden="1"/>
    </xf>
    <xf numFmtId="0" fontId="7" fillId="2" borderId="0" xfId="0" applyNumberFormat="1" applyFont="1" applyFill="1" applyAlignment="1" applyProtection="1">
      <alignment horizontal="center" vertical="center"/>
      <protection hidden="1"/>
    </xf>
    <xf numFmtId="0" fontId="9" fillId="0" borderId="7" xfId="0" applyFont="1" applyBorder="1" applyAlignment="1" applyProtection="1">
      <alignment horizontal="center" vertical="center" wrapText="1"/>
      <protection hidden="1"/>
    </xf>
    <xf numFmtId="0" fontId="9" fillId="0" borderId="4"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12" xfId="0" applyFont="1" applyBorder="1" applyAlignment="1" applyProtection="1">
      <alignment horizontal="center" vertical="top"/>
      <protection hidden="1"/>
    </xf>
    <xf numFmtId="0" fontId="1" fillId="0" borderId="13" xfId="0" applyFont="1" applyBorder="1" applyAlignment="1" applyProtection="1">
      <alignment horizontal="center" vertical="top"/>
      <protection hidden="1"/>
    </xf>
    <xf numFmtId="0" fontId="1" fillId="0" borderId="3" xfId="0" applyFont="1" applyBorder="1" applyAlignment="1" applyProtection="1">
      <alignment horizontal="center" vertical="center"/>
      <protection hidden="1"/>
    </xf>
    <xf numFmtId="0" fontId="1" fillId="0" borderId="6" xfId="0" applyFont="1" applyBorder="1" applyAlignment="1" applyProtection="1">
      <alignment horizontal="center" vertical="top"/>
      <protection hidden="1"/>
    </xf>
    <xf numFmtId="0" fontId="6" fillId="0" borderId="0" xfId="0" applyFont="1" applyAlignment="1" applyProtection="1">
      <alignment horizontal="left" vertical="center" wrapText="1"/>
      <protection hidden="1"/>
    </xf>
    <xf numFmtId="0" fontId="5" fillId="0" borderId="0" xfId="0" applyFont="1" applyAlignment="1" applyProtection="1">
      <alignment horizontal="right" wrapText="1"/>
      <protection hidden="1"/>
    </xf>
    <xf numFmtId="0" fontId="1" fillId="2" borderId="0" xfId="0" applyNumberFormat="1" applyFont="1" applyFill="1" applyAlignment="1" applyProtection="1">
      <alignment horizontal="center" vertical="center"/>
      <protection hidden="1"/>
    </xf>
  </cellXfs>
  <cellStyles count="3">
    <cellStyle name="Hyperlink" xfId="1" builtinId="8"/>
    <cellStyle name="Normal" xfId="0" builtinId="0"/>
    <cellStyle name="Normal 2" xfId="2" xr:uid="{00000000-0005-0000-0000-000002000000}"/>
  </cellStyles>
  <dxfs count="27">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auto="1"/>
        </patternFill>
      </fill>
    </dxf>
    <dxf>
      <font>
        <strike val="0"/>
      </font>
      <fill>
        <patternFill patternType="none">
          <bgColor auto="1"/>
        </patternFill>
      </fill>
    </dxf>
    <dxf>
      <font>
        <b/>
        <i val="0"/>
        <condense val="0"/>
        <extend val="0"/>
      </font>
      <fill>
        <patternFill>
          <bgColor indexed="11"/>
        </patternFill>
      </fill>
    </dxf>
    <dxf>
      <font>
        <b/>
        <i val="0"/>
        <condense val="0"/>
        <extend val="0"/>
      </font>
      <fill>
        <patternFill>
          <bgColor rgb="FFFF0000"/>
        </patternFill>
      </fill>
    </dxf>
    <dxf>
      <fill>
        <patternFill patternType="none">
          <bgColor auto="1"/>
        </patternFill>
      </fill>
    </dxf>
    <dxf>
      <font>
        <strike val="0"/>
      </font>
      <fill>
        <patternFill patternType="none">
          <bgColor auto="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8195" name="Option Button 3" descr="the same Party Responsible for Certification (do not complete the Submitter Contact Information below)"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Reporter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8197" name="Group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1"/>
  <sheetViews>
    <sheetView showGridLines="0" tabSelected="1" workbookViewId="0">
      <selection activeCell="B11" sqref="B11:C11"/>
    </sheetView>
  </sheetViews>
  <sheetFormatPr defaultRowHeight="12.75" x14ac:dyDescent="0.2"/>
  <cols>
    <col min="1" max="1" width="3.7109375" style="38" customWidth="1"/>
    <col min="2" max="2" width="12.28515625" style="18" customWidth="1"/>
    <col min="3" max="3" width="7.7109375" style="18" customWidth="1"/>
    <col min="4" max="4" width="33.7109375" style="18" customWidth="1"/>
    <col min="5" max="5" width="12.7109375" style="18" customWidth="1"/>
    <col min="6" max="6" width="3.7109375" style="18" customWidth="1"/>
    <col min="7" max="7" width="3.7109375" style="33" customWidth="1"/>
    <col min="8" max="8" width="12.28515625" style="18" customWidth="1"/>
    <col min="9" max="9" width="7.7109375" style="18" customWidth="1"/>
    <col min="10" max="10" width="33.7109375" style="18" customWidth="1"/>
    <col min="11" max="11" width="12.7109375" style="18" customWidth="1"/>
    <col min="12" max="12" width="3.7109375" style="18" customWidth="1"/>
    <col min="13" max="13" width="8.7109375" style="18" customWidth="1"/>
    <col min="14" max="14" width="13.42578125" style="18" hidden="1" customWidth="1"/>
    <col min="15" max="15" width="13.85546875" style="18" hidden="1" customWidth="1"/>
    <col min="16" max="16" width="9.140625" style="6" hidden="1" customWidth="1"/>
    <col min="17" max="17" width="12.7109375" style="18" bestFit="1" customWidth="1"/>
    <col min="18" max="16384" width="9.140625" style="18"/>
  </cols>
  <sheetData>
    <row r="1" spans="1:18" ht="12.95" customHeight="1" x14ac:dyDescent="0.2">
      <c r="A1" s="129" t="s">
        <v>28</v>
      </c>
      <c r="L1" s="65" t="s">
        <v>29</v>
      </c>
      <c r="P1" s="14">
        <v>13</v>
      </c>
    </row>
    <row r="2" spans="1:18" ht="17.100000000000001" customHeight="1" x14ac:dyDescent="0.2">
      <c r="A2" s="66" t="s">
        <v>30</v>
      </c>
      <c r="B2" s="56"/>
      <c r="C2" s="56"/>
      <c r="J2" s="67"/>
      <c r="K2" s="15"/>
      <c r="N2" s="52" t="s">
        <v>7</v>
      </c>
      <c r="O2" s="52" t="s">
        <v>4</v>
      </c>
      <c r="P2" s="14">
        <v>17</v>
      </c>
    </row>
    <row r="3" spans="1:18" s="15" customFormat="1" ht="6" customHeight="1" x14ac:dyDescent="0.2">
      <c r="A3" s="53" t="str">
        <f>D3</f>
        <v>Grid-Enabled Water Heater Shipments</v>
      </c>
      <c r="C3" s="30"/>
      <c r="D3" s="160" t="s">
        <v>31</v>
      </c>
      <c r="E3" s="160"/>
      <c r="F3" s="160"/>
      <c r="G3" s="160"/>
      <c r="H3" s="160"/>
      <c r="I3" s="160"/>
      <c r="J3" s="127" t="s">
        <v>1</v>
      </c>
      <c r="K3" s="161" t="str">
        <f>IF(AND(COUNTIF(D11,"Please enter required data")+COUNTIF(K11,"Please enter required data")+COUNTIF(E16:E20,"Please enter required data")+COUNTIF(K16:K20,"Please enter required data")+COUNTIF(E29,"Please enter required data")+COUNTIF(K29,"Please enter required data")=14,COUNTIF(K16:K20,"No entry should be made")=0,COUNTIF(D24,"Please enter required data.  Entry must be an integer greater than 0.")=1,COUNTIF(I24,"Please enter required data.  Entry must be in a YYYY format.")=1),"No Data",IF(AND(COUNTIF(D11,"Please enter required data")+COUNTIF(K11,"Please enter required data")+COUNTIF(E16:E20,"Please enter required data")+COUNTIF(K16:K20,"Please enter required data")+COUNTIF(E29,"Please enter required data")+COUNTIF(K29,"Please enter required data")=0,COUNTIF(K16:K20,"No entry should be made")=0,COUNTIF(D24,"Please enter required data.  Entry must be an integer greater than 0.")=0,COUNTIF(I24,"Please enter required data.  Entry must be in a YYYY format.")=0),"OK","Error"))</f>
        <v>No Data</v>
      </c>
      <c r="L3" s="161"/>
      <c r="M3" s="19"/>
      <c r="N3" s="50">
        <f>N11</f>
        <v>0</v>
      </c>
      <c r="O3" s="50">
        <f>N12</f>
        <v>0</v>
      </c>
      <c r="P3" s="14">
        <v>20</v>
      </c>
    </row>
    <row r="4" spans="1:18" s="15" customFormat="1" ht="18" hidden="1" x14ac:dyDescent="0.2">
      <c r="A4" s="53" t="str">
        <f>RIGHT(L1,LEN(L1)-8)</f>
        <v>5.0</v>
      </c>
      <c r="B4" s="21"/>
      <c r="C4" s="21"/>
      <c r="D4" s="160"/>
      <c r="E4" s="160"/>
      <c r="F4" s="160"/>
      <c r="G4" s="160"/>
      <c r="H4" s="160"/>
      <c r="I4" s="160"/>
      <c r="M4" s="19"/>
      <c r="P4" s="14">
        <v>10</v>
      </c>
    </row>
    <row r="5" spans="1:18" s="15" customFormat="1" ht="20.100000000000001" customHeight="1" x14ac:dyDescent="0.2">
      <c r="A5" s="36"/>
      <c r="D5" s="160"/>
      <c r="E5" s="160"/>
      <c r="F5" s="160"/>
      <c r="G5" s="160"/>
      <c r="H5" s="160"/>
      <c r="I5" s="160"/>
      <c r="J5" s="31" t="s">
        <v>25</v>
      </c>
      <c r="K5" s="162" t="str">
        <f>IF(K3="Error","Error",IF(K3="No Data","No Data","OK"))</f>
        <v>No Data</v>
      </c>
      <c r="L5" s="162"/>
      <c r="M5" s="20"/>
      <c r="N5" s="50" t="str">
        <f>IF(N3=1,"U.S. Manufacturer",IF(N3=2,"Importer","No Type"))</f>
        <v>No Type</v>
      </c>
      <c r="O5" s="50" t="str">
        <f>IF(O3=1,IF(N3=1,"U.S. Manufacturer",IF(N3=2,"Importer","No Type")),IF(O3=2,"Third Party Representative","No Type"))</f>
        <v>No Type</v>
      </c>
      <c r="P5" s="14">
        <v>20</v>
      </c>
    </row>
    <row r="6" spans="1:18" s="15" customFormat="1" ht="9.9499999999999993" customHeight="1" x14ac:dyDescent="0.2">
      <c r="A6" s="36"/>
      <c r="D6" s="128"/>
      <c r="E6" s="128"/>
      <c r="F6" s="118"/>
      <c r="G6" s="118"/>
      <c r="H6" s="118"/>
      <c r="I6" s="118"/>
      <c r="J6" s="31"/>
      <c r="K6" s="119"/>
      <c r="L6" s="119"/>
      <c r="M6" s="20"/>
      <c r="N6" s="50"/>
      <c r="O6" s="50"/>
      <c r="P6" s="14">
        <v>20</v>
      </c>
    </row>
    <row r="7" spans="1:18" s="15" customFormat="1" ht="9.9499999999999993" customHeight="1" thickBot="1" x14ac:dyDescent="0.25">
      <c r="A7" s="36"/>
      <c r="B7" s="21"/>
      <c r="C7" s="21"/>
      <c r="D7" s="21"/>
      <c r="E7" s="16"/>
      <c r="G7" s="33"/>
      <c r="H7" s="26"/>
      <c r="I7" s="26"/>
      <c r="J7" s="26"/>
      <c r="K7" s="26"/>
      <c r="L7" s="26"/>
      <c r="M7" s="26"/>
      <c r="N7" s="19"/>
      <c r="O7" s="19"/>
      <c r="P7" s="120">
        <v>10</v>
      </c>
      <c r="Q7" s="20"/>
    </row>
    <row r="8" spans="1:18" s="15" customFormat="1" ht="50.1" customHeight="1" thickBot="1" x14ac:dyDescent="0.25">
      <c r="A8" s="163" t="s">
        <v>34</v>
      </c>
      <c r="B8" s="164"/>
      <c r="C8" s="164"/>
      <c r="D8" s="164"/>
      <c r="E8" s="164"/>
      <c r="F8" s="164"/>
      <c r="G8" s="164"/>
      <c r="H8" s="164"/>
      <c r="I8" s="164"/>
      <c r="J8" s="164"/>
      <c r="K8" s="164"/>
      <c r="L8" s="165"/>
      <c r="M8" s="26"/>
      <c r="N8" s="19"/>
      <c r="O8" s="19"/>
      <c r="P8" s="120">
        <v>40</v>
      </c>
      <c r="Q8" s="20"/>
    </row>
    <row r="9" spans="1:18" s="15" customFormat="1" ht="18" customHeight="1" x14ac:dyDescent="0.2">
      <c r="A9" s="68"/>
      <c r="B9" s="69" t="s">
        <v>35</v>
      </c>
      <c r="C9" s="69"/>
      <c r="D9" s="70"/>
      <c r="E9" s="70"/>
      <c r="F9" s="71"/>
      <c r="G9" s="68"/>
      <c r="H9" s="69" t="s">
        <v>8</v>
      </c>
      <c r="I9" s="69"/>
      <c r="J9" s="70"/>
      <c r="K9" s="70"/>
      <c r="L9" s="71"/>
      <c r="M9" s="33"/>
      <c r="N9" s="33"/>
      <c r="O9" s="19"/>
      <c r="P9" s="120">
        <v>18</v>
      </c>
      <c r="Q9" s="19"/>
      <c r="R9" s="20"/>
    </row>
    <row r="10" spans="1:18" s="15" customFormat="1" ht="18" customHeight="1" thickBot="1" x14ac:dyDescent="0.25">
      <c r="A10" s="72"/>
      <c r="B10" s="73" t="s">
        <v>22</v>
      </c>
      <c r="C10" s="73"/>
      <c r="D10" s="73"/>
      <c r="E10" s="73"/>
      <c r="F10" s="74"/>
      <c r="G10" s="72"/>
      <c r="H10" s="75" t="s">
        <v>9</v>
      </c>
      <c r="I10" s="75"/>
      <c r="J10" s="76"/>
      <c r="K10" s="23"/>
      <c r="L10" s="74"/>
      <c r="M10" s="26"/>
      <c r="N10" s="19"/>
      <c r="O10" s="19"/>
      <c r="P10" s="120">
        <v>18</v>
      </c>
      <c r="Q10" s="20"/>
    </row>
    <row r="11" spans="1:18" s="15" customFormat="1" ht="27.95" customHeight="1" x14ac:dyDescent="0.2">
      <c r="A11" s="72"/>
      <c r="B11" s="166"/>
      <c r="C11" s="167"/>
      <c r="D11" s="158" t="str">
        <f>IF(OR(N11=1,N11=2),"","Please enter required data")</f>
        <v>Please enter required data</v>
      </c>
      <c r="E11" s="23"/>
      <c r="F11" s="74"/>
      <c r="G11" s="72"/>
      <c r="H11" s="166"/>
      <c r="I11" s="170"/>
      <c r="J11" s="167"/>
      <c r="K11" s="159" t="str">
        <f>IF(OR(N12=1,N12=2),"","Please enter required data")</f>
        <v>Please enter required data</v>
      </c>
      <c r="L11" s="74"/>
      <c r="M11" s="26"/>
      <c r="N11" s="77">
        <v>0</v>
      </c>
      <c r="O11" s="78"/>
      <c r="P11" s="120">
        <v>28</v>
      </c>
      <c r="Q11" s="20"/>
    </row>
    <row r="12" spans="1:18" s="86" customFormat="1" ht="27.95" customHeight="1" thickBot="1" x14ac:dyDescent="0.25">
      <c r="A12" s="79"/>
      <c r="B12" s="168"/>
      <c r="C12" s="169"/>
      <c r="D12" s="158"/>
      <c r="E12" s="80"/>
      <c r="F12" s="81"/>
      <c r="G12" s="79"/>
      <c r="H12" s="168"/>
      <c r="I12" s="171"/>
      <c r="J12" s="169"/>
      <c r="K12" s="159"/>
      <c r="L12" s="81"/>
      <c r="M12" s="82"/>
      <c r="N12" s="83">
        <v>0</v>
      </c>
      <c r="O12" s="84"/>
      <c r="P12" s="121">
        <v>28</v>
      </c>
      <c r="Q12" s="85"/>
    </row>
    <row r="13" spans="1:18" s="15" customFormat="1" ht="12.95" customHeight="1" x14ac:dyDescent="0.2">
      <c r="A13" s="72"/>
      <c r="B13" s="76"/>
      <c r="C13" s="76"/>
      <c r="D13" s="76"/>
      <c r="E13" s="23"/>
      <c r="F13" s="74"/>
      <c r="G13" s="72"/>
      <c r="H13" s="76"/>
      <c r="I13" s="76"/>
      <c r="J13" s="76"/>
      <c r="K13" s="23"/>
      <c r="L13" s="74"/>
      <c r="M13" s="26"/>
      <c r="N13" s="19"/>
      <c r="O13" s="33"/>
      <c r="P13" s="120">
        <v>13</v>
      </c>
      <c r="Q13" s="20"/>
    </row>
    <row r="14" spans="1:18" s="94" customFormat="1" ht="12.95" customHeight="1" x14ac:dyDescent="0.2">
      <c r="A14" s="87"/>
      <c r="B14" s="88" t="s">
        <v>23</v>
      </c>
      <c r="C14" s="88"/>
      <c r="D14" s="89"/>
      <c r="E14" s="90"/>
      <c r="F14" s="91"/>
      <c r="G14" s="87"/>
      <c r="H14" s="88" t="s">
        <v>10</v>
      </c>
      <c r="I14" s="88"/>
      <c r="J14" s="89"/>
      <c r="K14" s="90"/>
      <c r="L14" s="91"/>
      <c r="M14" s="92"/>
      <c r="N14" s="93"/>
      <c r="O14" s="55"/>
      <c r="P14" s="120">
        <v>13</v>
      </c>
    </row>
    <row r="15" spans="1:18" s="32" customFormat="1" ht="12.95" customHeight="1" thickBot="1" x14ac:dyDescent="0.25">
      <c r="A15" s="95"/>
      <c r="B15" s="37"/>
      <c r="C15" s="37"/>
      <c r="D15" s="96"/>
      <c r="E15" s="37"/>
      <c r="F15" s="97"/>
      <c r="G15" s="95"/>
      <c r="H15" s="37"/>
      <c r="I15" s="37"/>
      <c r="J15" s="96"/>
      <c r="K15" s="37"/>
      <c r="L15" s="97"/>
      <c r="M15" s="42"/>
      <c r="N15" s="33"/>
      <c r="O15" s="34"/>
      <c r="P15" s="120">
        <v>13</v>
      </c>
    </row>
    <row r="16" spans="1:18" s="32" customFormat="1" ht="23.1" customHeight="1" thickBot="1" x14ac:dyDescent="0.25">
      <c r="A16" s="138" t="s">
        <v>11</v>
      </c>
      <c r="B16" s="139"/>
      <c r="C16" s="140"/>
      <c r="D16" s="98"/>
      <c r="E16" s="99" t="str">
        <f>IF(ISBLANK(D16),"Please enter required data",IF(ISNONTEXT(D16),"Please enter required data",""))</f>
        <v>Please enter required data</v>
      </c>
      <c r="F16" s="100"/>
      <c r="G16" s="138" t="s">
        <v>11</v>
      </c>
      <c r="H16" s="139"/>
      <c r="I16" s="140"/>
      <c r="J16" s="98"/>
      <c r="K16" s="101" t="str">
        <f>IF($N$12=1,IF(ISBLANK(J16),"","No entry should be made"),IF(ISBLANK(J16),"Please enter required data",IF(ISNONTEXT(J16),"Please enter required data","")))</f>
        <v>Please enter required data</v>
      </c>
      <c r="L16" s="100"/>
      <c r="M16" s="42"/>
      <c r="N16" s="34" t="s">
        <v>3</v>
      </c>
      <c r="O16" s="34"/>
      <c r="P16" s="120">
        <v>23</v>
      </c>
      <c r="Q16" s="35"/>
    </row>
    <row r="17" spans="1:84" s="32" customFormat="1" ht="23.1" customHeight="1" thickBot="1" x14ac:dyDescent="0.25">
      <c r="A17" s="138" t="s">
        <v>12</v>
      </c>
      <c r="B17" s="139"/>
      <c r="C17" s="140"/>
      <c r="D17" s="98"/>
      <c r="E17" s="99" t="str">
        <f>IF(ISBLANK(D17),"Please enter required data",IF(ISNONTEXT(D17),"Please enter required data",""))</f>
        <v>Please enter required data</v>
      </c>
      <c r="F17" s="100"/>
      <c r="G17" s="138" t="s">
        <v>12</v>
      </c>
      <c r="H17" s="139"/>
      <c r="I17" s="140"/>
      <c r="J17" s="98"/>
      <c r="K17" s="101" t="str">
        <f>IF($N$12=1,IF(ISBLANK(J17),"","No entry should be made"),IF(ISBLANK(J17),"Please enter required data",IF(ISNONTEXT(J17),"Please enter required data","")))</f>
        <v>Please enter required data</v>
      </c>
      <c r="L17" s="100"/>
      <c r="M17" s="42"/>
      <c r="N17" s="34" t="s">
        <v>3</v>
      </c>
      <c r="O17" s="34"/>
      <c r="P17" s="120">
        <v>23</v>
      </c>
      <c r="Q17" s="35"/>
    </row>
    <row r="18" spans="1:84" s="32" customFormat="1" ht="23.1" customHeight="1" thickBot="1" x14ac:dyDescent="0.25">
      <c r="A18" s="155" t="s">
        <v>13</v>
      </c>
      <c r="B18" s="156"/>
      <c r="C18" s="157"/>
      <c r="D18" s="98"/>
      <c r="E18" s="99" t="str">
        <f>IF(ISBLANK(D18),"Please enter required data",IF(ISNONTEXT(D18),"Please enter required data",""))</f>
        <v>Please enter required data</v>
      </c>
      <c r="F18" s="100"/>
      <c r="G18" s="155" t="s">
        <v>13</v>
      </c>
      <c r="H18" s="156"/>
      <c r="I18" s="157"/>
      <c r="J18" s="98"/>
      <c r="K18" s="101" t="str">
        <f>IF($N$12=1,IF(ISBLANK(J18),"","No entry should be made"),IF(ISBLANK(J18),"Please enter required data",IF(ISNONTEXT(J18),"Please enter required data","")))</f>
        <v>Please enter required data</v>
      </c>
      <c r="L18" s="100"/>
      <c r="M18" s="42"/>
      <c r="N18" s="34" t="s">
        <v>3</v>
      </c>
      <c r="O18" s="34"/>
      <c r="P18" s="120">
        <v>23</v>
      </c>
      <c r="Q18" s="35"/>
    </row>
    <row r="19" spans="1:84" s="32" customFormat="1" ht="23.1" customHeight="1" thickBot="1" x14ac:dyDescent="0.25">
      <c r="A19" s="138" t="s">
        <v>14</v>
      </c>
      <c r="B19" s="139"/>
      <c r="C19" s="140"/>
      <c r="D19" s="98"/>
      <c r="E19" s="99" t="str">
        <f>IF(ISBLANK(D19),"Please enter required data","")</f>
        <v>Please enter required data</v>
      </c>
      <c r="F19" s="100"/>
      <c r="G19" s="138" t="s">
        <v>14</v>
      </c>
      <c r="H19" s="139"/>
      <c r="I19" s="140"/>
      <c r="J19" s="98"/>
      <c r="K19" s="101" t="str">
        <f>IF($N$12=1,IF(ISBLANK(J19),"","No entry should be made"),IF(ISBLANK(J19),"Please enter required data",""))</f>
        <v>Please enter required data</v>
      </c>
      <c r="L19" s="100"/>
      <c r="M19" s="42"/>
      <c r="N19" s="34" t="s">
        <v>3</v>
      </c>
      <c r="O19" s="34"/>
      <c r="P19" s="120">
        <v>23</v>
      </c>
      <c r="Q19" s="35"/>
    </row>
    <row r="20" spans="1:84" s="32" customFormat="1" ht="23.1" customHeight="1" thickBot="1" x14ac:dyDescent="0.25">
      <c r="A20" s="138" t="s">
        <v>15</v>
      </c>
      <c r="B20" s="139"/>
      <c r="C20" s="140"/>
      <c r="D20" s="48"/>
      <c r="E20" s="99" t="str">
        <f>IF(IF(ISERROR(FIND("@",D20)),1,0)+IF(ISERROR(FIND(".",D20)),1,0)&gt;0,"Please enter required data"," ")</f>
        <v>Please enter required data</v>
      </c>
      <c r="F20" s="100"/>
      <c r="G20" s="138" t="s">
        <v>15</v>
      </c>
      <c r="H20" s="139"/>
      <c r="I20" s="140"/>
      <c r="J20" s="48"/>
      <c r="K20" s="101" t="str">
        <f>IF($N$12=1,IF(ISBLANK(J20),"","No entry should be made"),IF(IF(ISERROR(FIND("@",J20)),1,0)+IF(ISERROR(FIND(".",J20)),1,0)&gt;0,"Please enter required data"," "))</f>
        <v>Please enter required data</v>
      </c>
      <c r="L20" s="100"/>
      <c r="M20" s="42"/>
      <c r="N20" s="34" t="s">
        <v>3</v>
      </c>
      <c r="O20" s="34"/>
      <c r="P20" s="120">
        <v>23</v>
      </c>
      <c r="Q20" s="35"/>
    </row>
    <row r="21" spans="1:84" s="32" customFormat="1" ht="12.95" customHeight="1" thickBot="1" x14ac:dyDescent="0.25">
      <c r="A21" s="102"/>
      <c r="B21" s="103"/>
      <c r="C21" s="103"/>
      <c r="D21" s="103"/>
      <c r="E21" s="104"/>
      <c r="F21" s="105"/>
      <c r="G21" s="102"/>
      <c r="H21" s="103"/>
      <c r="I21" s="103"/>
      <c r="J21" s="103"/>
      <c r="K21" s="104"/>
      <c r="L21" s="105"/>
      <c r="M21" s="42"/>
      <c r="N21" s="34"/>
      <c r="O21" s="34"/>
      <c r="P21" s="120">
        <v>13</v>
      </c>
      <c r="Q21" s="35"/>
    </row>
    <row r="22" spans="1:84" s="32" customFormat="1" ht="15" customHeight="1" thickBot="1" x14ac:dyDescent="0.25">
      <c r="E22" s="123"/>
      <c r="F22" s="123"/>
      <c r="G22" s="123"/>
      <c r="H22" s="123"/>
      <c r="I22" s="123"/>
      <c r="J22" s="123"/>
      <c r="K22" s="123"/>
      <c r="L22" s="42"/>
      <c r="M22" s="42"/>
      <c r="N22" s="34"/>
      <c r="O22" s="34"/>
      <c r="P22" s="120">
        <v>13</v>
      </c>
      <c r="Q22" s="35"/>
    </row>
    <row r="23" spans="1:84" s="32" customFormat="1" ht="80.099999999999994" customHeight="1" thickBot="1" x14ac:dyDescent="0.25">
      <c r="B23" s="146" t="s">
        <v>32</v>
      </c>
      <c r="C23" s="147"/>
      <c r="E23" s="125"/>
      <c r="F23" s="125"/>
      <c r="G23" s="148" t="s">
        <v>33</v>
      </c>
      <c r="H23" s="149"/>
      <c r="K23" s="125"/>
      <c r="L23" s="42"/>
      <c r="M23" s="42"/>
      <c r="N23" s="34"/>
      <c r="O23" s="34"/>
      <c r="P23" s="120"/>
      <c r="Q23" s="35"/>
    </row>
    <row r="24" spans="1:84" s="32" customFormat="1" ht="50.1" customHeight="1" thickBot="1" x14ac:dyDescent="0.25">
      <c r="B24" s="150"/>
      <c r="C24" s="151"/>
      <c r="D24" s="152" t="str">
        <f>IF(ISBLANK(B24),"Please enter required data.  Entry must be an integer greater than 0.",IF(ISNUMBER(B24),IF(AND(ISNUMBER(B24),INT(B24)=B24,B24&gt;0),"","Entry must be an integer greater than 0."),"Entry must be an integer greater than 0."))</f>
        <v>Please enter required data.  Entry must be an integer greater than 0.</v>
      </c>
      <c r="E24" s="153"/>
      <c r="F24" s="125"/>
      <c r="G24" s="144"/>
      <c r="H24" s="145"/>
      <c r="I24" s="152" t="str">
        <f>IF(ISBLANK(G24),"Please enter required data.  Entry must be in a YYYY format.",IF(ISNUMBER(G24),IF(AND(ISNUMBER(G24),INT(G24)=G24,G24&gt;2021),"","Entry must be in a YYYY format and greater than or equal to 2022."),"Entry must be in a number in the YYYY format and greater than or equal to 2022."))</f>
        <v>Please enter required data.  Entry must be in a YYYY format.</v>
      </c>
      <c r="J24" s="154"/>
      <c r="K24" s="154"/>
      <c r="L24" s="42"/>
      <c r="M24" s="42"/>
      <c r="N24" s="34"/>
      <c r="O24" s="34"/>
      <c r="P24" s="120"/>
      <c r="Q24" s="35"/>
    </row>
    <row r="25" spans="1:84" s="32" customFormat="1" ht="15" customHeight="1" x14ac:dyDescent="0.2">
      <c r="B25" s="124"/>
      <c r="C25" s="124"/>
      <c r="D25" s="124"/>
      <c r="E25" s="125"/>
      <c r="F25" s="125"/>
      <c r="G25" s="125"/>
      <c r="H25" s="125"/>
      <c r="I25" s="125"/>
      <c r="J25" s="125"/>
      <c r="K25" s="125"/>
      <c r="L25" s="42"/>
      <c r="M25" s="42"/>
      <c r="N25" s="34"/>
      <c r="O25" s="34"/>
      <c r="P25" s="120"/>
      <c r="Q25" s="35"/>
    </row>
    <row r="26" spans="1:84" s="15" customFormat="1" ht="17.100000000000001" customHeight="1" x14ac:dyDescent="0.2">
      <c r="A26" s="36"/>
      <c r="B26" s="106" t="str">
        <f>"Compliance Statement "&amp;IF(N12=2,"- Third Party Representative", IF(AND(N11=1,N12=1),"- U.S. Manufacturer",IF(AND(N11=2,N12=1),"- Importer","")))</f>
        <v xml:space="preserve">Compliance Statement </v>
      </c>
      <c r="C26" s="39"/>
      <c r="G26" s="33"/>
      <c r="P26" s="14">
        <v>17</v>
      </c>
      <c r="R26" s="17"/>
      <c r="S26" s="17"/>
      <c r="T26" s="23"/>
      <c r="U26" s="22"/>
      <c r="V26" s="22"/>
    </row>
    <row r="27" spans="1:84" s="15" customFormat="1" ht="67.5" customHeight="1" x14ac:dyDescent="0.2">
      <c r="A27" s="36"/>
      <c r="B27" s="141" t="str">
        <f>IF(N12=0,"Select one of the options for 'Submitter - Party Submitting This Report' above",IF(N12=1,N27,IF(N12=2,O27,"Error in Submitter Type")))</f>
        <v>Select one of the options for 'Submitter - Party Submitting This Report' above</v>
      </c>
      <c r="C27" s="141"/>
      <c r="D27" s="141"/>
      <c r="E27" s="141"/>
      <c r="F27" s="141"/>
      <c r="G27" s="141"/>
      <c r="H27" s="141"/>
      <c r="I27" s="141"/>
      <c r="J27" s="141"/>
      <c r="K27" s="141"/>
      <c r="L27" s="62"/>
      <c r="M27" s="62"/>
      <c r="N27" s="136" t="s">
        <v>36</v>
      </c>
      <c r="O27" s="136" t="s">
        <v>37</v>
      </c>
      <c r="P27" s="122">
        <v>115</v>
      </c>
      <c r="S27" s="23"/>
      <c r="T27" s="22"/>
      <c r="U27" s="22"/>
      <c r="V27" s="17"/>
    </row>
    <row r="28" spans="1:84" s="25" customFormat="1" ht="6" customHeight="1" thickBot="1" x14ac:dyDescent="0.25">
      <c r="A28" s="107"/>
      <c r="B28" s="108"/>
      <c r="C28" s="108"/>
      <c r="D28" s="108"/>
      <c r="E28" s="108"/>
      <c r="F28" s="108"/>
      <c r="G28" s="108"/>
      <c r="H28" s="108"/>
      <c r="I28" s="108"/>
      <c r="J28" s="108"/>
      <c r="K28" s="108"/>
      <c r="L28" s="109"/>
      <c r="M28" s="109"/>
      <c r="N28" s="109"/>
      <c r="O28" s="109"/>
      <c r="P28" s="122">
        <v>6</v>
      </c>
      <c r="S28" s="23"/>
      <c r="T28" s="110"/>
      <c r="U28" s="110"/>
      <c r="V28" s="111"/>
    </row>
    <row r="29" spans="1:84" s="37" customFormat="1" ht="38.1" customHeight="1" thickBot="1" x14ac:dyDescent="0.25">
      <c r="A29" s="44"/>
      <c r="B29" s="142" t="s">
        <v>16</v>
      </c>
      <c r="C29" s="143"/>
      <c r="D29" s="47"/>
      <c r="E29" s="101" t="str">
        <f>IF(ISBLANK(D29),"Please enter required data",IF(ISNONTEXT(D29),"Please enter required data",""))</f>
        <v>Please enter required data</v>
      </c>
      <c r="F29" s="41"/>
      <c r="G29" s="51"/>
      <c r="I29" s="40" t="s">
        <v>17</v>
      </c>
      <c r="J29" s="49"/>
      <c r="K29" s="112" t="str">
        <f>IF(ISNUMBER(J29),"","Please enter required data")</f>
        <v>Please enter required data</v>
      </c>
      <c r="L29" s="41"/>
      <c r="M29" s="41"/>
      <c r="P29" s="14">
        <v>38</v>
      </c>
    </row>
    <row r="30" spans="1:84" s="37" customFormat="1" ht="12.95" customHeight="1" x14ac:dyDescent="0.2">
      <c r="F30" s="45"/>
      <c r="G30" s="43"/>
      <c r="J30" s="113"/>
      <c r="P30" s="14">
        <v>13</v>
      </c>
      <c r="CF30" s="46"/>
    </row>
    <row r="31" spans="1:84" ht="12.95" customHeight="1" thickBot="1" x14ac:dyDescent="0.25">
      <c r="A31" s="57"/>
      <c r="B31" s="58"/>
      <c r="C31" s="58"/>
      <c r="D31" s="58"/>
      <c r="E31" s="58"/>
      <c r="F31" s="58"/>
      <c r="G31" s="114"/>
      <c r="H31" s="58"/>
      <c r="I31" s="58"/>
      <c r="J31" s="115"/>
      <c r="K31" s="58"/>
      <c r="L31" s="58"/>
      <c r="P31" s="14">
        <v>13</v>
      </c>
    </row>
    <row r="32" spans="1:84" ht="12.95" customHeight="1" x14ac:dyDescent="0.2">
      <c r="E32" s="116"/>
      <c r="F32" s="116"/>
      <c r="G32" s="117"/>
      <c r="H32" s="116"/>
      <c r="I32" s="116"/>
      <c r="J32" s="116"/>
      <c r="K32" s="116"/>
      <c r="L32" s="116"/>
      <c r="P32" s="14">
        <v>13</v>
      </c>
    </row>
    <row r="33" spans="1:16" ht="12.95" customHeight="1" x14ac:dyDescent="0.2">
      <c r="B33" s="129" t="s">
        <v>28</v>
      </c>
      <c r="C33" s="64"/>
      <c r="D33" s="38"/>
      <c r="E33" s="38"/>
      <c r="P33" s="14">
        <v>13</v>
      </c>
    </row>
    <row r="34" spans="1:16" ht="12.95" customHeight="1" x14ac:dyDescent="0.2">
      <c r="B34" s="60"/>
      <c r="C34" s="60"/>
      <c r="D34" s="38"/>
      <c r="E34" s="38"/>
      <c r="P34" s="14">
        <v>13</v>
      </c>
    </row>
    <row r="35" spans="1:16" ht="12.95" customHeight="1" x14ac:dyDescent="0.2">
      <c r="B35" s="59" t="s">
        <v>5</v>
      </c>
      <c r="C35" s="59"/>
      <c r="D35" s="38"/>
      <c r="E35" s="38"/>
      <c r="P35" s="14">
        <v>13</v>
      </c>
    </row>
    <row r="36" spans="1:16" ht="12.95" customHeight="1" x14ac:dyDescent="0.2">
      <c r="B36" s="59" t="s">
        <v>6</v>
      </c>
      <c r="C36" s="59"/>
      <c r="D36" s="38"/>
      <c r="E36" s="38"/>
      <c r="P36" s="14">
        <v>13</v>
      </c>
    </row>
    <row r="37" spans="1:16" ht="12.95" customHeight="1" x14ac:dyDescent="0.2">
      <c r="A37" s="18"/>
      <c r="B37" s="61"/>
      <c r="C37" s="61"/>
      <c r="D37" s="38"/>
      <c r="E37" s="38"/>
      <c r="P37" s="14">
        <v>13</v>
      </c>
    </row>
    <row r="38" spans="1:16" ht="185.1" customHeight="1" x14ac:dyDescent="0.2">
      <c r="A38" s="18"/>
      <c r="B38" s="137" t="s">
        <v>21</v>
      </c>
      <c r="C38" s="137"/>
      <c r="D38" s="137"/>
      <c r="E38" s="137"/>
      <c r="F38" s="137"/>
      <c r="G38" s="137"/>
      <c r="H38" s="137"/>
      <c r="I38" s="137"/>
      <c r="J38" s="137"/>
      <c r="K38" s="137"/>
      <c r="P38" s="14">
        <v>185</v>
      </c>
    </row>
    <row r="39" spans="1:16" x14ac:dyDescent="0.2">
      <c r="A39" s="18"/>
    </row>
    <row r="40" spans="1:16" x14ac:dyDescent="0.2">
      <c r="A40" s="18"/>
    </row>
    <row r="41" spans="1:16" x14ac:dyDescent="0.2">
      <c r="A41" s="18"/>
    </row>
  </sheetData>
  <sheetProtection password="E076" sheet="1" objects="1" scenarios="1"/>
  <mergeCells count="29">
    <mergeCell ref="D11:D12"/>
    <mergeCell ref="K11:K12"/>
    <mergeCell ref="D3:I5"/>
    <mergeCell ref="K3:L3"/>
    <mergeCell ref="K5:L5"/>
    <mergeCell ref="A8:L8"/>
    <mergeCell ref="B11:C11"/>
    <mergeCell ref="B12:C12"/>
    <mergeCell ref="H11:J11"/>
    <mergeCell ref="H12:J12"/>
    <mergeCell ref="A16:C16"/>
    <mergeCell ref="G16:I16"/>
    <mergeCell ref="A17:C17"/>
    <mergeCell ref="G17:I17"/>
    <mergeCell ref="A18:C18"/>
    <mergeCell ref="G18:I18"/>
    <mergeCell ref="B38:K38"/>
    <mergeCell ref="A19:C19"/>
    <mergeCell ref="G19:I19"/>
    <mergeCell ref="A20:C20"/>
    <mergeCell ref="G20:I20"/>
    <mergeCell ref="B27:K27"/>
    <mergeCell ref="B29:C29"/>
    <mergeCell ref="G24:H24"/>
    <mergeCell ref="B23:C23"/>
    <mergeCell ref="G23:H23"/>
    <mergeCell ref="B24:C24"/>
    <mergeCell ref="D24:E24"/>
    <mergeCell ref="I24:K24"/>
  </mergeCells>
  <conditionalFormatting sqref="E16:E20">
    <cfRule type="expression" dxfId="26" priority="23" stopIfTrue="1">
      <formula>ISBLANK(D16)</formula>
    </cfRule>
  </conditionalFormatting>
  <conditionalFormatting sqref="D16:D18">
    <cfRule type="expression" dxfId="25" priority="22" stopIfTrue="1">
      <formula>ISNONTEXT(D16)</formula>
    </cfRule>
  </conditionalFormatting>
  <conditionalFormatting sqref="D19">
    <cfRule type="expression" dxfId="24" priority="21" stopIfTrue="1">
      <formula>ISBLANK(D19)</formula>
    </cfRule>
  </conditionalFormatting>
  <conditionalFormatting sqref="K16:K20">
    <cfRule type="expression" dxfId="23" priority="20" stopIfTrue="1">
      <formula>IF($N$12=1,IF(ISBLANK(J16),FALSE,TRUE),IF(ISBLANK(J16),TRUE,FALSE))</formula>
    </cfRule>
  </conditionalFormatting>
  <conditionalFormatting sqref="J16:J18">
    <cfRule type="expression" dxfId="22" priority="19" stopIfTrue="1">
      <formula>IF($N$12=1,IF(ISBLANK(J16),FALSE,TRUE),IF(ISNONTEXT(J16),TRUE,FALSE))</formula>
    </cfRule>
  </conditionalFormatting>
  <conditionalFormatting sqref="J19">
    <cfRule type="expression" dxfId="21" priority="18" stopIfTrue="1">
      <formula>IF($N$12=1,IF(ISBLANK(J19),FALSE,TRUE),IF(ISBLANK(J19),TRUE,FALSE))</formula>
    </cfRule>
  </conditionalFormatting>
  <conditionalFormatting sqref="D20">
    <cfRule type="expression" dxfId="20" priority="17" stopIfTrue="1">
      <formula>ISNONTEXT(D20)</formula>
    </cfRule>
  </conditionalFormatting>
  <conditionalFormatting sqref="J20">
    <cfRule type="expression" dxfId="19" priority="16" stopIfTrue="1">
      <formula>IF($N$12=1,IF(ISBLANK(J20),FALSE,TRUE),IF(ISBLANK(J20),TRUE,FALSE))</formula>
    </cfRule>
  </conditionalFormatting>
  <conditionalFormatting sqref="B27">
    <cfRule type="expression" dxfId="18" priority="15" stopIfTrue="1">
      <formula>IF(OR(N12=1,N12=2),FALSE,TRUE)</formula>
    </cfRule>
  </conditionalFormatting>
  <conditionalFormatting sqref="E29">
    <cfRule type="expression" dxfId="17" priority="14" stopIfTrue="1">
      <formula>ISBLANK(D29)</formula>
    </cfRule>
  </conditionalFormatting>
  <conditionalFormatting sqref="D29">
    <cfRule type="expression" dxfId="16" priority="13" stopIfTrue="1">
      <formula>ISNONTEXT(D29)</formula>
    </cfRule>
  </conditionalFormatting>
  <conditionalFormatting sqref="K29">
    <cfRule type="expression" dxfId="15" priority="12" stopIfTrue="1">
      <formula>ISNUMBER(J29)</formula>
    </cfRule>
  </conditionalFormatting>
  <conditionalFormatting sqref="J29">
    <cfRule type="expression" dxfId="14" priority="11" stopIfTrue="1">
      <formula>ISNUMBER(J29)</formula>
    </cfRule>
  </conditionalFormatting>
  <conditionalFormatting sqref="D11">
    <cfRule type="expression" dxfId="13" priority="10" stopIfTrue="1">
      <formula>IF(OR(N11=1,N11=2),FALSE,TRUE)</formula>
    </cfRule>
  </conditionalFormatting>
  <conditionalFormatting sqref="B11:B12">
    <cfRule type="expression" dxfId="12" priority="9">
      <formula>IF(OR($N$11=1,$N$11=2),FALSE,TRUE)</formula>
    </cfRule>
  </conditionalFormatting>
  <conditionalFormatting sqref="K11">
    <cfRule type="expression" dxfId="11" priority="8" stopIfTrue="1">
      <formula>IF(OR(N12=1,N12=2),FALSE,TRUE)</formula>
    </cfRule>
  </conditionalFormatting>
  <conditionalFormatting sqref="H11:H12">
    <cfRule type="expression" dxfId="10" priority="7">
      <formula>IF(OR($N$12=1,$N$12=2),FALSE,TRUE)</formula>
    </cfRule>
  </conditionalFormatting>
  <conditionalFormatting sqref="G24:H24">
    <cfRule type="expression" dxfId="9" priority="5">
      <formula>AND(ISNUMBER(G24),G24&gt;0,INT(G24)=G24)</formula>
    </cfRule>
  </conditionalFormatting>
  <conditionalFormatting sqref="I24">
    <cfRule type="expression" dxfId="8" priority="3">
      <formula>AND(ISNUMBER(G24),INT(G24)=G24,G24&gt;2021)</formula>
    </cfRule>
  </conditionalFormatting>
  <conditionalFormatting sqref="K5">
    <cfRule type="cellIs" dxfId="7" priority="24" stopIfTrue="1" operator="equal">
      <formula>"Error"</formula>
    </cfRule>
    <cfRule type="cellIs" dxfId="6" priority="25" stopIfTrue="1" operator="equal">
      <formula>"OK"</formula>
    </cfRule>
  </conditionalFormatting>
  <conditionalFormatting sqref="B24:C24">
    <cfRule type="expression" dxfId="5" priority="2">
      <formula>AND(ISNUMBER(B24),B24&gt;0,INT(B24)=B24)</formula>
    </cfRule>
  </conditionalFormatting>
  <conditionalFormatting sqref="D24:E24">
    <cfRule type="expression" dxfId="4" priority="1">
      <formula>AND(ISNUMBER(B24),INT(B24)=B24,B24&gt;0)</formula>
    </cfRule>
  </conditionalFormatting>
  <dataValidations count="26">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00000000}">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01000000}">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02000000}">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03000000}">
      <formula1>IF($N$12=1,FALSE,IF(ISNONTEXT(J17),FALSE,TRUE))</formula1>
    </dataValidation>
    <dataValidation type="custom" allowBlank="1" showInputMessage="1" showErrorMessage="1" errorTitle="Email Address" error="Your entry is not an email address.  Please reenter the Email Address." sqref="D20" xr:uid="{00000000-0002-0000-0000-000004000000}">
      <formula1>IF(IF(ISERROR(FIND("@",D20)),1,0)+IF(ISERROR(FIND(".",D20)),1,0)&gt;0,FALSE,TRUE)</formula1>
    </dataValidation>
    <dataValidation type="custom" allowBlank="1" showInputMessage="1" showErrorMessage="1" errorTitle="Phone Number" error="The entry for Phone Number is not a valid entry.  Please reenter the Phone Number." sqref="D19" xr:uid="{00000000-0002-0000-0000-000005000000}">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6000000}">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7000000}">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8000000}">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9000000}">
      <formula1>IF($N$12=1,FALSE,IF(ISNONTEXT(J16),FALSE,TRUE))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5" xr:uid="{00000000-0002-0000-0000-00000A000000}">
      <formula1>IF(G32=2,IF(ISBLANK(D45),FALSE,TRUE),FALSE)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6" xr:uid="{00000000-0002-0000-0000-00000B000000}">
      <formula1>IF(G33=2,IF(ISBLANK(D46),FALSE,TRUE),FALSE)</formula1>
    </dataValidation>
    <dataValidation type="custom" allowBlank="1" showInputMessage="1" showErrorMessage="1" errorTitle="Contact Fax Number" error="The entry for Contact Fax Number is not a valid entry.  Please reenter the Contact Fax Number." sqref="D43" xr:uid="{00000000-0002-0000-0000-00000C000000}">
      <formula1>IF(ISBLANK(D43),FALSE,TRUE)</formula1>
    </dataValidation>
    <dataValidation type="custom" allowBlank="1" showInputMessage="1" showErrorMessage="1" errorTitle="Contact Telephone Number" error="The entry for Contact Telephone Number is not a valid entry.  Please reenter the Contact Telephone Number." sqref="D42" xr:uid="{00000000-0002-0000-0000-00000D000000}">
      <formula1>IF(ISBLANK(D42),FALSE,TRUE)</formula1>
    </dataValidation>
    <dataValidation type="custom" allowBlank="1" showInputMessage="1" showErrorMessage="1" errorTitle="Contact Name" error="The entry for Contact Name is not a valid entry.  Please reenter the Contact Name." sqref="D41" xr:uid="{00000000-0002-0000-0000-00000E000000}">
      <formula1>IF(ISNONTEXT(D41),FALSE,TRUE)</formula1>
    </dataValidation>
    <dataValidation type="custom" allowBlank="1" showInputMessage="1" showErrorMessage="1" errorTitle="Company Name" error="The entry for Company Name is not a valid entry.  Please reenter the Company Name." sqref="D39" xr:uid="{00000000-0002-0000-0000-00000F000000}">
      <formula1>IF(ISNONTEXT(D39),FALSE,TRUE)</formula1>
    </dataValidation>
    <dataValidation type="custom" allowBlank="1" showInputMessage="1" showErrorMessage="1" errorTitle="Contact Email Address" error="Your entry is not an email address.  Please reenter the Contact Email Address." sqref="D44" xr:uid="{00000000-0002-0000-0000-000010000000}">
      <formula1>IF(IF(ISERROR(FIND("@",D44)),1,0)+IF(ISERROR(FIND(".",D44)),1,0)&gt;0,FALSE,TRUE)</formula1>
    </dataValidation>
    <dataValidation type="custom" allowBlank="1" showInputMessage="1" showErrorMessage="1" errorTitle="Submitter Name" error="The entry for Submitter Name is not a valid entry.  Please reenter the Submitter Name." sqref="D51 D29" xr:uid="{00000000-0002-0000-0000-000011000000}">
      <formula1>IF(ISNONTEXT(D29),FALSE,TRUE)</formula1>
    </dataValidation>
    <dataValidation type="custom" allowBlank="1" showInputMessage="1" showErrorMessage="1" errorTitle="Submitter Email Address" error="Your entry is not an email address.  Please reeneter the Submitter Email Address." sqref="D52" xr:uid="{00000000-0002-0000-0000-000012000000}">
      <formula1>IF(IF(ISERROR(FIND("@",D52)),1,0)+IF(ISERROR(FIND(".",D52)),1,0)&gt;0,FALSE,TRUE)</formula1>
    </dataValidation>
    <dataValidation type="custom" allowBlank="1" showInputMessage="1" showErrorMessage="1" errorTitle="Company Address" error="The entry for Company Address is not a valid entry.  Please reenter the Company Address." sqref="D40" xr:uid="{00000000-0002-0000-0000-000013000000}">
      <formula1>IF(ISNONTEXT(D40),FALSE,TRUE)</formula1>
    </dataValidation>
    <dataValidation type="whole" allowBlank="1" showInputMessage="1" showErrorMessage="1" errorTitle="Date" error="The entry is not a date in MM/DD/YYYY format.  Please reenter the date." sqref="D53 J29" xr:uid="{00000000-0002-0000-0000-000014000000}">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6" xr:uid="{00000000-0002-0000-0000-000015000000}"/>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16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the Certification worksheet_x000a__x000a_" sqref="K5:L5" xr:uid="{00000000-0002-0000-0000-000017000000}"/>
    <dataValidation type="whole" operator="greaterThanOrEqual" allowBlank="1" showInputMessage="1" showErrorMessage="1" errorTitle="Calendar Year of Shipments" error="The Calendar Year that the Shipments Cover must be a number in the YYYY format greater than or equal to 2022." sqref="G24:H24" xr:uid="{00000000-0002-0000-0000-000018000000}">
      <formula1>2022</formula1>
    </dataValidation>
    <dataValidation type="whole" operator="greaterThan" allowBlank="1" showInputMessage="1" showErrorMessage="1" errorTitle="Grid-Enabled WH Shipments" error="The number of Grid-Enabled Water Heaters Shipped must be an integer greater than zero._x000a_" sqref="B24:C24" xr:uid="{00000000-0002-0000-0000-000019000000}">
      <formula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8195" r:id="rId6"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8197" r:id="rId8"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10"/>
  <sheetViews>
    <sheetView showGridLines="0" zoomScale="75" workbookViewId="0">
      <selection activeCell="B10" sqref="B10"/>
    </sheetView>
  </sheetViews>
  <sheetFormatPr defaultRowHeight="12.75" x14ac:dyDescent="0.2"/>
  <cols>
    <col min="1" max="1" width="6.42578125" style="2" customWidth="1"/>
    <col min="2" max="2" width="29.140625" style="2" customWidth="1"/>
    <col min="3" max="3" width="21.7109375" style="3" customWidth="1"/>
    <col min="4" max="4" width="22.7109375" style="3" customWidth="1"/>
    <col min="5" max="6" width="18.7109375" style="3" customWidth="1"/>
    <col min="7" max="7" width="24.7109375" style="3" customWidth="1"/>
    <col min="8" max="8" width="9.140625" style="3"/>
    <col min="9" max="9" width="10.85546875" style="3" customWidth="1"/>
    <col min="10" max="10" width="14.42578125" style="3" hidden="1" customWidth="1"/>
    <col min="11" max="11" width="11" style="3" customWidth="1"/>
    <col min="12" max="12" width="13.7109375" style="3" customWidth="1"/>
    <col min="13" max="13" width="22.42578125" style="3" customWidth="1"/>
    <col min="14" max="14" width="12.85546875" style="3" customWidth="1"/>
    <col min="15" max="15" width="18.42578125" style="3" hidden="1" customWidth="1"/>
    <col min="16" max="16" width="24.7109375" style="3" customWidth="1"/>
    <col min="17" max="17" width="13.7109375" style="3" customWidth="1"/>
    <col min="18" max="18" width="15.28515625" style="3" customWidth="1"/>
    <col min="19" max="19" width="13.7109375" style="3" customWidth="1"/>
    <col min="20" max="20" width="14" style="3" customWidth="1"/>
    <col min="21" max="21" width="10.7109375" style="3" hidden="1" customWidth="1"/>
    <col min="22" max="22" width="4.7109375" style="4" customWidth="1"/>
    <col min="23" max="23" width="9.7109375" style="5" customWidth="1"/>
    <col min="24" max="24" width="20.85546875" style="5" hidden="1" customWidth="1"/>
    <col min="25" max="25" width="9.7109375" style="5" customWidth="1"/>
    <col min="26" max="26" width="11.140625" style="5" customWidth="1"/>
    <col min="27" max="27" width="16.28515625" style="5" customWidth="1"/>
    <col min="28" max="28" width="12.5703125" style="5" customWidth="1"/>
    <col min="29" max="29" width="25.140625" style="5" customWidth="1"/>
    <col min="30" max="30" width="13.85546875" style="5" hidden="1" customWidth="1"/>
    <col min="31" max="31" width="16.5703125" style="5" customWidth="1"/>
    <col min="32" max="32" width="23.7109375" style="5" customWidth="1"/>
    <col min="33" max="33" width="20.85546875" style="5" customWidth="1"/>
    <col min="34" max="34" width="24" style="5" customWidth="1"/>
    <col min="35" max="35" width="20.85546875" style="5" customWidth="1"/>
    <col min="36" max="36" width="22.42578125" style="5" hidden="1" customWidth="1"/>
    <col min="37" max="37" width="23.42578125" style="5" customWidth="1"/>
    <col min="38" max="38" width="27.7109375" style="5" customWidth="1"/>
    <col min="39" max="39" width="24" style="5" customWidth="1"/>
    <col min="40" max="41" width="17.42578125" style="5" customWidth="1"/>
    <col min="42" max="42" width="10.7109375" style="5" hidden="1" customWidth="1"/>
    <col min="43" max="43" width="16.28515625" style="1" hidden="1" customWidth="1"/>
    <col min="44" max="45" width="12.5703125" style="2" hidden="1" customWidth="1"/>
    <col min="46" max="46" width="26" style="2" hidden="1" customWidth="1"/>
    <col min="47" max="49" width="14" style="3" hidden="1" customWidth="1"/>
    <col min="50" max="50" width="9.140625" style="2" hidden="1" customWidth="1"/>
    <col min="51" max="51" width="4.140625" style="2" hidden="1" customWidth="1"/>
    <col min="52" max="52" width="9.140625" style="2" customWidth="1"/>
    <col min="53" max="16384" width="9.140625" style="2"/>
  </cols>
  <sheetData>
    <row r="1" spans="1:49" ht="63.75" customHeight="1" x14ac:dyDescent="0.2">
      <c r="A1" s="54" t="str">
        <f>Certification!A3</f>
        <v>Grid-Enabled Water Heater Shipments</v>
      </c>
      <c r="B1" s="172" t="str">
        <f>Certification!D3</f>
        <v>Grid-Enabled Water Heater Shipments</v>
      </c>
      <c r="C1" s="172"/>
      <c r="D1" s="172"/>
      <c r="E1" s="172"/>
      <c r="F1" s="172"/>
      <c r="G1" s="172"/>
      <c r="I1" s="27" t="str">
        <f>Certification!L1</f>
        <v>Version 5.0</v>
      </c>
      <c r="K1" s="29"/>
    </row>
    <row r="2" spans="1:49" x14ac:dyDescent="0.2">
      <c r="A2" s="54" t="str">
        <f>Certification!A4</f>
        <v>5.0</v>
      </c>
      <c r="P2" s="1"/>
      <c r="R2" s="1"/>
    </row>
    <row r="3" spans="1:49" ht="25.5" customHeight="1" x14ac:dyDescent="0.2">
      <c r="B3" s="173" t="s">
        <v>0</v>
      </c>
      <c r="C3" s="173"/>
      <c r="E3" s="24" t="str">
        <f>Certification!K5</f>
        <v>No Data</v>
      </c>
      <c r="G3" s="63" t="s">
        <v>2</v>
      </c>
      <c r="H3" s="174" t="str">
        <f>Certification!K5</f>
        <v>No Data</v>
      </c>
      <c r="I3" s="174"/>
      <c r="K3" s="28"/>
      <c r="L3" s="126"/>
      <c r="M3" s="126"/>
      <c r="P3" s="1"/>
      <c r="R3" s="1"/>
      <c r="AK3" s="1"/>
      <c r="AM3" s="1"/>
    </row>
    <row r="4" spans="1:49" s="12" customFormat="1" x14ac:dyDescent="0.2">
      <c r="C4" s="5"/>
      <c r="D4" s="5"/>
      <c r="E4" s="5"/>
      <c r="F4" s="5"/>
      <c r="G4" s="5"/>
      <c r="H4" s="5"/>
      <c r="I4" s="5"/>
      <c r="J4" s="5"/>
      <c r="K4" s="1"/>
      <c r="L4" s="1"/>
      <c r="M4" s="1"/>
      <c r="N4" s="1"/>
      <c r="O4" s="5"/>
      <c r="P4" s="1"/>
      <c r="Q4" s="5"/>
      <c r="R4" s="1"/>
      <c r="S4" s="1"/>
      <c r="T4" s="5"/>
      <c r="U4" s="5"/>
      <c r="V4" s="13"/>
      <c r="W4" s="5"/>
      <c r="X4" s="5"/>
      <c r="Y4" s="5"/>
      <c r="Z4" s="5"/>
      <c r="AA4" s="5"/>
      <c r="AB4" s="5"/>
      <c r="AC4" s="5"/>
      <c r="AD4" s="5"/>
      <c r="AE4" s="5"/>
      <c r="AF4" s="1"/>
      <c r="AG4" s="1"/>
      <c r="AH4" s="1"/>
      <c r="AI4" s="1"/>
      <c r="AJ4" s="5"/>
      <c r="AK4" s="1"/>
      <c r="AL4" s="5"/>
      <c r="AM4" s="1"/>
      <c r="AN4" s="1"/>
      <c r="AO4" s="5"/>
      <c r="AP4" s="5"/>
      <c r="AQ4" s="1"/>
      <c r="AU4" s="5"/>
      <c r="AV4" s="5"/>
      <c r="AW4" s="5"/>
    </row>
    <row r="9" spans="1:49" s="12" customFormat="1" ht="127.5" x14ac:dyDescent="0.2">
      <c r="A9" s="130" t="s">
        <v>26</v>
      </c>
      <c r="B9" s="130" t="s">
        <v>27</v>
      </c>
      <c r="C9" s="130" t="s">
        <v>12</v>
      </c>
      <c r="D9" s="130" t="s">
        <v>24</v>
      </c>
      <c r="E9" s="5"/>
      <c r="F9" s="130" t="str">
        <f>C9&amp;" Status"</f>
        <v>Full Legal Name of Company  Status</v>
      </c>
      <c r="G9" s="130" t="str">
        <f>D9&amp;" Status"</f>
        <v>Number of units of external power supplies exempt from energy conservation standards pursuant to 10 CFR Part 430.32(w)(2) sold during the most recent 12-calendar-month period ending on July 31 Status</v>
      </c>
      <c r="H9" s="5"/>
      <c r="I9" s="5"/>
      <c r="J9" s="5"/>
      <c r="K9" s="5"/>
      <c r="L9" s="5"/>
      <c r="M9" s="5"/>
      <c r="N9" s="5"/>
      <c r="O9" s="5"/>
      <c r="P9" s="5"/>
      <c r="Q9" s="5"/>
      <c r="R9" s="5"/>
      <c r="S9" s="5"/>
      <c r="T9" s="5"/>
      <c r="U9" s="5"/>
      <c r="V9" s="13"/>
      <c r="W9" s="5"/>
      <c r="X9" s="5"/>
      <c r="Y9" s="5"/>
      <c r="Z9" s="5"/>
      <c r="AA9" s="5"/>
      <c r="AB9" s="5"/>
      <c r="AC9" s="5"/>
      <c r="AD9" s="5"/>
      <c r="AE9" s="5"/>
      <c r="AF9" s="5"/>
      <c r="AG9" s="5"/>
      <c r="AH9" s="5"/>
      <c r="AI9" s="5"/>
      <c r="AJ9" s="5"/>
      <c r="AK9" s="5"/>
      <c r="AL9" s="5"/>
      <c r="AM9" s="5"/>
      <c r="AN9" s="5"/>
      <c r="AO9" s="5"/>
      <c r="AP9" s="5"/>
      <c r="AQ9" s="1"/>
      <c r="AU9" s="5"/>
      <c r="AV9" s="5"/>
      <c r="AW9" s="5"/>
    </row>
    <row r="10" spans="1:49" s="135" customFormat="1" ht="25.5" customHeight="1" x14ac:dyDescent="0.2">
      <c r="A10" s="131">
        <v>1</v>
      </c>
      <c r="B10" s="131" t="str">
        <f>IF(H3="ok","ok",IF(H3="No Data","","Error"))</f>
        <v/>
      </c>
      <c r="C10" s="131" t="str">
        <f>IF(ISBLANK(Certification!D17),"",Certification!D17)</f>
        <v/>
      </c>
      <c r="D10" s="131" t="str">
        <f>IF(ISBLANK(Certification!G24),"",Certification!G24)</f>
        <v/>
      </c>
      <c r="E10" s="132"/>
      <c r="F10" s="120" t="str">
        <f>IF($B10="","",IF(C10="","Empty cell","ok"))</f>
        <v/>
      </c>
      <c r="G10" s="120" t="str">
        <f>IF($B10="","",IF(D10="","Empty cell","ok"))</f>
        <v/>
      </c>
      <c r="H10" s="132"/>
      <c r="I10" s="132"/>
      <c r="J10" s="132"/>
      <c r="K10" s="132"/>
      <c r="L10" s="132"/>
      <c r="M10" s="132"/>
      <c r="N10" s="132"/>
      <c r="O10" s="132"/>
      <c r="P10" s="132"/>
      <c r="Q10" s="132"/>
      <c r="R10" s="132"/>
      <c r="S10" s="132"/>
      <c r="T10" s="132"/>
      <c r="U10" s="132"/>
      <c r="V10" s="133"/>
      <c r="W10" s="132"/>
      <c r="X10" s="132"/>
      <c r="Y10" s="132"/>
      <c r="Z10" s="132"/>
      <c r="AA10" s="132"/>
      <c r="AB10" s="132"/>
      <c r="AC10" s="132"/>
      <c r="AD10" s="132"/>
      <c r="AE10" s="132"/>
      <c r="AF10" s="132"/>
      <c r="AG10" s="132"/>
      <c r="AH10" s="132"/>
      <c r="AI10" s="132"/>
      <c r="AJ10" s="132"/>
      <c r="AK10" s="132"/>
      <c r="AL10" s="132"/>
      <c r="AM10" s="132"/>
      <c r="AN10" s="132"/>
      <c r="AO10" s="132"/>
      <c r="AP10" s="132"/>
      <c r="AQ10" s="134"/>
      <c r="AU10" s="132"/>
      <c r="AV10" s="132"/>
      <c r="AW10" s="132"/>
    </row>
  </sheetData>
  <sheetProtection password="E076" sheet="1" objects="1" scenarios="1"/>
  <mergeCells count="3">
    <mergeCell ref="B1:G1"/>
    <mergeCell ref="B3:C3"/>
    <mergeCell ref="H3:I3"/>
  </mergeCells>
  <phoneticPr fontId="0" type="noConversion"/>
  <conditionalFormatting sqref="H3">
    <cfRule type="cellIs" dxfId="3" priority="21" stopIfTrue="1" operator="equal">
      <formula>"Error"</formula>
    </cfRule>
    <cfRule type="cellIs" dxfId="2" priority="23" stopIfTrue="1" operator="equal">
      <formula>"OK"</formula>
    </cfRule>
  </conditionalFormatting>
  <conditionalFormatting sqref="E3">
    <cfRule type="cellIs" dxfId="1" priority="19" stopIfTrue="1" operator="equal">
      <formula>"Error"</formula>
    </cfRule>
    <cfRule type="cellIs" dxfId="0" priority="20" stopIfTrue="1" operator="equal">
      <formula>"OK"</formula>
    </cfRule>
  </conditionalFormatting>
  <dataValidations xWindow="426" yWindow="420" count="2">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0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1000000}"/>
  </dataValidations>
  <printOptions gridLines="1"/>
  <pageMargins left="0.75" right="0.75" top="0.75" bottom="0.75" header="0.5" footer="0.4"/>
  <pageSetup scale="44" fitToHeight="0" orientation="landscape"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showGridLines="0" workbookViewId="0">
      <selection activeCell="A2" sqref="A2"/>
    </sheetView>
  </sheetViews>
  <sheetFormatPr defaultRowHeight="12.75" x14ac:dyDescent="0.2"/>
  <cols>
    <col min="1" max="1" width="9.140625" style="8"/>
    <col min="2" max="2" width="117" style="8" customWidth="1"/>
    <col min="3" max="16384" width="9.140625" style="8"/>
  </cols>
  <sheetData>
    <row r="1" spans="1:2" x14ac:dyDescent="0.2">
      <c r="A1" s="7" t="s">
        <v>20</v>
      </c>
    </row>
    <row r="3" spans="1:2" s="11" customFormat="1" ht="38.25" x14ac:dyDescent="0.2">
      <c r="A3" s="9" t="s">
        <v>18</v>
      </c>
      <c r="B3" s="10" t="s">
        <v>19</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Certification</vt:lpstr>
      <vt:lpstr>Input</vt:lpstr>
      <vt:lpstr>Product Group Codes</vt:lpstr>
      <vt:lpstr>Input!Print_Area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2016-01-19T20:46:28Z</cp:lastPrinted>
  <dcterms:created xsi:type="dcterms:W3CDTF">2007-08-23T20:46:35Z</dcterms:created>
  <dcterms:modified xsi:type="dcterms:W3CDTF">2022-08-19T17:33:27Z</dcterms:modified>
</cp:coreProperties>
</file>