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bem43\Documents\Doxcelerate\CCMS\Templates - Completed\102 - Room Air Conditioners\"/>
    </mc:Choice>
  </mc:AlternateContent>
  <xr:revisionPtr revIDLastSave="0" documentId="13_ncr:1_{FE7C444F-4EF7-4337-8EC5-5524B0DA5524}" xr6:coauthVersionLast="47" xr6:coauthVersionMax="47" xr10:uidLastSave="{00000000-0000-0000-0000-000000000000}"/>
  <workbookProtection workbookPassword="E076" lockStructure="1"/>
  <bookViews>
    <workbookView xWindow="-120" yWindow="-120" windowWidth="29040" windowHeight="159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Input!$C$10:$W$109</definedName>
    <definedName name="No_of_Columns" localSheetId="0">[1]Input!$AV$10</definedName>
    <definedName name="No_of_Columns">Input!$AX$10</definedName>
    <definedName name="No_of_Product_Classes" localSheetId="0">[1]Input!$AV$11</definedName>
    <definedName name="No_of_Product_Classes">Input!$AX$11</definedName>
    <definedName name="PrClDesc" localSheetId="0">'[1]Product Group Codes'!$A$4:$B$28</definedName>
    <definedName name="PrClDesc">'Product Group Codes'!$A$4:$B$21</definedName>
    <definedName name="_xlnm.Print_Area" localSheetId="1">Input!$A:$W</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1" i="1" l="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Q9" i="1" l="1"/>
  <c r="AS11" i="1" l="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0" i="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Z11" i="1" l="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6" i="1"/>
  <c r="AZ77" i="1"/>
  <c r="AZ78" i="1"/>
  <c r="AZ79" i="1"/>
  <c r="AZ80" i="1"/>
  <c r="AZ82" i="1"/>
  <c r="AZ83" i="1"/>
  <c r="AZ84" i="1"/>
  <c r="AZ85" i="1"/>
  <c r="AZ86" i="1"/>
  <c r="AZ87" i="1"/>
  <c r="AZ88" i="1"/>
  <c r="AZ89" i="1"/>
  <c r="AZ90" i="1"/>
  <c r="AZ91" i="1"/>
  <c r="AZ92" i="1"/>
  <c r="AZ93" i="1"/>
  <c r="AZ94" i="1"/>
  <c r="AZ95" i="1"/>
  <c r="AZ96" i="1"/>
  <c r="AZ97" i="1"/>
  <c r="AZ98" i="1"/>
  <c r="AZ99" i="1"/>
  <c r="AZ100" i="1"/>
  <c r="AZ101" i="1"/>
  <c r="AZ102" i="1"/>
  <c r="AZ103" i="1"/>
  <c r="AZ105" i="1"/>
  <c r="AZ106" i="1"/>
  <c r="AZ107" i="1"/>
  <c r="AZ108" i="1"/>
  <c r="AZ109" i="1"/>
  <c r="AZ10"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L11" i="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M10" i="1"/>
  <c r="AL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J11" i="1"/>
  <c r="AK11" i="1"/>
  <c r="AN11" i="1"/>
  <c r="AJ12" i="1"/>
  <c r="AK12" i="1"/>
  <c r="AN12" i="1"/>
  <c r="AJ13" i="1"/>
  <c r="AK13" i="1"/>
  <c r="AN13" i="1"/>
  <c r="AJ14" i="1"/>
  <c r="AK14" i="1"/>
  <c r="AN14" i="1"/>
  <c r="AJ15" i="1"/>
  <c r="AK15" i="1"/>
  <c r="AN15" i="1"/>
  <c r="AJ16" i="1"/>
  <c r="AK16" i="1"/>
  <c r="AN16" i="1"/>
  <c r="AJ17" i="1"/>
  <c r="AK17" i="1"/>
  <c r="AN17" i="1"/>
  <c r="AJ18" i="1"/>
  <c r="AK18" i="1"/>
  <c r="AN18" i="1"/>
  <c r="AJ19" i="1"/>
  <c r="AK19" i="1"/>
  <c r="AN19" i="1"/>
  <c r="AJ20" i="1"/>
  <c r="AK20" i="1"/>
  <c r="AN20" i="1"/>
  <c r="AJ21" i="1"/>
  <c r="AK21" i="1"/>
  <c r="AN21" i="1"/>
  <c r="AJ22" i="1"/>
  <c r="AK22" i="1"/>
  <c r="AN22" i="1"/>
  <c r="AJ23" i="1"/>
  <c r="AK23" i="1"/>
  <c r="AN23" i="1"/>
  <c r="AJ24" i="1"/>
  <c r="AK24" i="1"/>
  <c r="AN24" i="1"/>
  <c r="AJ25" i="1"/>
  <c r="AK25" i="1"/>
  <c r="AN25" i="1"/>
  <c r="AJ26" i="1"/>
  <c r="AK26" i="1"/>
  <c r="AN26" i="1"/>
  <c r="AJ27" i="1"/>
  <c r="AK27" i="1"/>
  <c r="AN27" i="1"/>
  <c r="AJ28" i="1"/>
  <c r="AK28" i="1"/>
  <c r="AN28" i="1"/>
  <c r="AJ29" i="1"/>
  <c r="AK29" i="1"/>
  <c r="AN29" i="1"/>
  <c r="AJ30" i="1"/>
  <c r="AK30" i="1"/>
  <c r="AN30" i="1"/>
  <c r="AJ31" i="1"/>
  <c r="AK31" i="1"/>
  <c r="AN31" i="1"/>
  <c r="AJ32" i="1"/>
  <c r="AK32" i="1"/>
  <c r="AN32" i="1"/>
  <c r="AJ33" i="1"/>
  <c r="AK33" i="1"/>
  <c r="AN33" i="1"/>
  <c r="AJ34" i="1"/>
  <c r="AK34" i="1"/>
  <c r="AN34" i="1"/>
  <c r="AJ35" i="1"/>
  <c r="AK35" i="1"/>
  <c r="AN35" i="1"/>
  <c r="AJ36" i="1"/>
  <c r="AK36" i="1"/>
  <c r="AN36" i="1"/>
  <c r="AJ37" i="1"/>
  <c r="AK37" i="1"/>
  <c r="AN37" i="1"/>
  <c r="AJ38" i="1"/>
  <c r="AK38" i="1"/>
  <c r="AN38" i="1"/>
  <c r="AJ39" i="1"/>
  <c r="AK39" i="1"/>
  <c r="AN39" i="1"/>
  <c r="AJ40" i="1"/>
  <c r="AK40" i="1"/>
  <c r="AN40" i="1"/>
  <c r="AJ41" i="1"/>
  <c r="AK41" i="1"/>
  <c r="AN41" i="1"/>
  <c r="AJ42" i="1"/>
  <c r="AK42" i="1"/>
  <c r="AN42" i="1"/>
  <c r="AJ43" i="1"/>
  <c r="AK43" i="1"/>
  <c r="AN43" i="1"/>
  <c r="AJ44" i="1"/>
  <c r="AK44" i="1"/>
  <c r="AN44" i="1"/>
  <c r="AJ45" i="1"/>
  <c r="AK45" i="1"/>
  <c r="AN45" i="1"/>
  <c r="AJ46" i="1"/>
  <c r="AK46" i="1"/>
  <c r="AN46" i="1"/>
  <c r="AJ47" i="1"/>
  <c r="AK47" i="1"/>
  <c r="AN47" i="1"/>
  <c r="AJ48" i="1"/>
  <c r="AK48" i="1"/>
  <c r="AN48" i="1"/>
  <c r="AJ49" i="1"/>
  <c r="AK49" i="1"/>
  <c r="AN49" i="1"/>
  <c r="AJ50" i="1"/>
  <c r="AK50" i="1"/>
  <c r="AN50" i="1"/>
  <c r="AJ51" i="1"/>
  <c r="AK51" i="1"/>
  <c r="AN51" i="1"/>
  <c r="AJ52" i="1"/>
  <c r="AK52" i="1"/>
  <c r="AN52" i="1"/>
  <c r="AJ53" i="1"/>
  <c r="AK53" i="1"/>
  <c r="AN53" i="1"/>
  <c r="AJ54" i="1"/>
  <c r="AK54" i="1"/>
  <c r="AN54" i="1"/>
  <c r="AJ55" i="1"/>
  <c r="AK55" i="1"/>
  <c r="AN55" i="1"/>
  <c r="AJ56" i="1"/>
  <c r="AK56" i="1"/>
  <c r="AN56" i="1"/>
  <c r="AJ57" i="1"/>
  <c r="AK57" i="1"/>
  <c r="AN57" i="1"/>
  <c r="AJ58" i="1"/>
  <c r="AK58" i="1"/>
  <c r="AN58" i="1"/>
  <c r="AJ59" i="1"/>
  <c r="AK59" i="1"/>
  <c r="AN59" i="1"/>
  <c r="AJ60" i="1"/>
  <c r="AK60" i="1"/>
  <c r="AN60" i="1"/>
  <c r="AJ61" i="1"/>
  <c r="AK61" i="1"/>
  <c r="AN61" i="1"/>
  <c r="AJ62" i="1"/>
  <c r="AK62" i="1"/>
  <c r="AN62" i="1"/>
  <c r="AJ63" i="1"/>
  <c r="AK63" i="1"/>
  <c r="AN63" i="1"/>
  <c r="AJ64" i="1"/>
  <c r="AK64" i="1"/>
  <c r="AN64" i="1"/>
  <c r="AJ65" i="1"/>
  <c r="AK65" i="1"/>
  <c r="AN65" i="1"/>
  <c r="AJ66" i="1"/>
  <c r="AK66" i="1"/>
  <c r="AN66" i="1"/>
  <c r="AJ67" i="1"/>
  <c r="AK67" i="1"/>
  <c r="AN67" i="1"/>
  <c r="AJ68" i="1"/>
  <c r="AK68" i="1"/>
  <c r="AN68" i="1"/>
  <c r="AJ69" i="1"/>
  <c r="AK69" i="1"/>
  <c r="AN69" i="1"/>
  <c r="AJ70" i="1"/>
  <c r="AK70" i="1"/>
  <c r="AN70" i="1"/>
  <c r="AJ71" i="1"/>
  <c r="AK71" i="1"/>
  <c r="AN71" i="1"/>
  <c r="AJ72" i="1"/>
  <c r="AK72" i="1"/>
  <c r="AN72" i="1"/>
  <c r="AJ73" i="1"/>
  <c r="AK73" i="1"/>
  <c r="AN73" i="1"/>
  <c r="AJ74" i="1"/>
  <c r="AK74" i="1"/>
  <c r="AN74" i="1"/>
  <c r="AJ75" i="1"/>
  <c r="AK75" i="1"/>
  <c r="AN75" i="1"/>
  <c r="AJ76" i="1"/>
  <c r="AK76" i="1"/>
  <c r="AN76" i="1"/>
  <c r="AJ77" i="1"/>
  <c r="AK77" i="1"/>
  <c r="AN77" i="1"/>
  <c r="AJ78" i="1"/>
  <c r="AK78" i="1"/>
  <c r="AN78" i="1"/>
  <c r="AJ79" i="1"/>
  <c r="AK79" i="1"/>
  <c r="AN79" i="1"/>
  <c r="AJ80" i="1"/>
  <c r="AK80" i="1"/>
  <c r="AN80" i="1"/>
  <c r="AJ81" i="1"/>
  <c r="AK81" i="1"/>
  <c r="AN81" i="1"/>
  <c r="AJ82" i="1"/>
  <c r="AK82" i="1"/>
  <c r="AN82" i="1"/>
  <c r="AJ83" i="1"/>
  <c r="AK83" i="1"/>
  <c r="AN83" i="1"/>
  <c r="AJ84" i="1"/>
  <c r="AK84" i="1"/>
  <c r="AN84" i="1"/>
  <c r="AJ85" i="1"/>
  <c r="AK85" i="1"/>
  <c r="AN85" i="1"/>
  <c r="AJ86" i="1"/>
  <c r="AK86" i="1"/>
  <c r="AN86" i="1"/>
  <c r="AJ87" i="1"/>
  <c r="AK87" i="1"/>
  <c r="AN87" i="1"/>
  <c r="AJ88" i="1"/>
  <c r="AK88" i="1"/>
  <c r="AN88" i="1"/>
  <c r="AJ89" i="1"/>
  <c r="AK89" i="1"/>
  <c r="AN89" i="1"/>
  <c r="AJ90" i="1"/>
  <c r="AK90" i="1"/>
  <c r="AN90" i="1"/>
  <c r="AJ91" i="1"/>
  <c r="AK91" i="1"/>
  <c r="AN91" i="1"/>
  <c r="AJ92" i="1"/>
  <c r="AK92" i="1"/>
  <c r="AN92" i="1"/>
  <c r="AJ93" i="1"/>
  <c r="AK93" i="1"/>
  <c r="AN93" i="1"/>
  <c r="AJ94" i="1"/>
  <c r="AK94" i="1"/>
  <c r="AN94" i="1"/>
  <c r="AJ95" i="1"/>
  <c r="AK95" i="1"/>
  <c r="AN95" i="1"/>
  <c r="AJ96" i="1"/>
  <c r="AK96" i="1"/>
  <c r="AN96" i="1"/>
  <c r="AJ97" i="1"/>
  <c r="AK97" i="1"/>
  <c r="AN97" i="1"/>
  <c r="AJ98" i="1"/>
  <c r="AK98" i="1"/>
  <c r="AN98" i="1"/>
  <c r="AJ99" i="1"/>
  <c r="AK99" i="1"/>
  <c r="AN99" i="1"/>
  <c r="AJ100" i="1"/>
  <c r="AK100" i="1"/>
  <c r="AN100" i="1"/>
  <c r="AJ101" i="1"/>
  <c r="AK101" i="1"/>
  <c r="AN101" i="1"/>
  <c r="AJ102" i="1"/>
  <c r="AK102" i="1"/>
  <c r="AN102" i="1"/>
  <c r="AJ103" i="1"/>
  <c r="AK103" i="1"/>
  <c r="AN103" i="1"/>
  <c r="AJ104" i="1"/>
  <c r="AK104" i="1"/>
  <c r="AN104" i="1"/>
  <c r="AJ105" i="1"/>
  <c r="AK105" i="1"/>
  <c r="AN105" i="1"/>
  <c r="AJ106" i="1"/>
  <c r="AK106" i="1"/>
  <c r="AN106" i="1"/>
  <c r="AJ107" i="1"/>
  <c r="AK107" i="1"/>
  <c r="AN107" i="1"/>
  <c r="AJ108" i="1"/>
  <c r="AK108" i="1"/>
  <c r="AN108" i="1"/>
  <c r="AJ109" i="1"/>
  <c r="AK109" i="1"/>
  <c r="AN109" i="1"/>
  <c r="AN10" i="1"/>
  <c r="AK10" i="1"/>
  <c r="AJ10" i="1"/>
  <c r="AG11" i="1"/>
  <c r="AH11" i="1"/>
  <c r="AI11" i="1"/>
  <c r="AG12" i="1"/>
  <c r="AH12" i="1"/>
  <c r="AI12" i="1"/>
  <c r="AG13" i="1"/>
  <c r="AH13" i="1"/>
  <c r="AI13" i="1"/>
  <c r="AG14" i="1"/>
  <c r="AH14" i="1"/>
  <c r="AI14" i="1"/>
  <c r="AG15" i="1"/>
  <c r="AH15" i="1"/>
  <c r="AI15" i="1"/>
  <c r="AG16" i="1"/>
  <c r="AH16" i="1"/>
  <c r="AI16" i="1"/>
  <c r="AG17" i="1"/>
  <c r="AH17" i="1"/>
  <c r="AI17" i="1"/>
  <c r="AG18" i="1"/>
  <c r="AH18" i="1"/>
  <c r="AI18" i="1"/>
  <c r="AG19" i="1"/>
  <c r="AH19" i="1"/>
  <c r="AI19" i="1"/>
  <c r="AG20" i="1"/>
  <c r="AH20" i="1"/>
  <c r="AI20" i="1"/>
  <c r="AG21" i="1"/>
  <c r="AH21" i="1"/>
  <c r="AI21" i="1"/>
  <c r="AG22" i="1"/>
  <c r="AH22" i="1"/>
  <c r="AI22" i="1"/>
  <c r="AG23" i="1"/>
  <c r="AH23" i="1"/>
  <c r="AI23" i="1"/>
  <c r="AG24" i="1"/>
  <c r="AH24" i="1"/>
  <c r="AI24" i="1"/>
  <c r="AG25" i="1"/>
  <c r="AH25" i="1"/>
  <c r="AI25" i="1"/>
  <c r="AG26" i="1"/>
  <c r="AH26" i="1"/>
  <c r="AI26" i="1"/>
  <c r="AG27" i="1"/>
  <c r="AH27" i="1"/>
  <c r="AI27" i="1"/>
  <c r="AG28" i="1"/>
  <c r="AH28" i="1"/>
  <c r="AI28" i="1"/>
  <c r="AG29" i="1"/>
  <c r="AH29" i="1"/>
  <c r="AI29" i="1"/>
  <c r="AG30" i="1"/>
  <c r="AH30" i="1"/>
  <c r="AI30" i="1"/>
  <c r="AG31" i="1"/>
  <c r="AH31" i="1"/>
  <c r="AI31" i="1"/>
  <c r="AG32" i="1"/>
  <c r="AH32" i="1"/>
  <c r="AI32" i="1"/>
  <c r="AG33" i="1"/>
  <c r="AH33" i="1"/>
  <c r="AI33" i="1"/>
  <c r="AG34" i="1"/>
  <c r="AH34" i="1"/>
  <c r="AI34" i="1"/>
  <c r="AG35" i="1"/>
  <c r="AH35" i="1"/>
  <c r="AI35" i="1"/>
  <c r="AG36" i="1"/>
  <c r="AH36" i="1"/>
  <c r="AI36" i="1"/>
  <c r="AG37" i="1"/>
  <c r="AH37" i="1"/>
  <c r="AI37" i="1"/>
  <c r="AG38" i="1"/>
  <c r="AH38" i="1"/>
  <c r="AI38" i="1"/>
  <c r="AG39" i="1"/>
  <c r="AH39" i="1"/>
  <c r="AI39" i="1"/>
  <c r="AG40" i="1"/>
  <c r="AH40" i="1"/>
  <c r="AI40" i="1"/>
  <c r="AG41" i="1"/>
  <c r="AH41" i="1"/>
  <c r="AI41" i="1"/>
  <c r="AG42" i="1"/>
  <c r="AH42" i="1"/>
  <c r="AI42" i="1"/>
  <c r="AG43" i="1"/>
  <c r="AH43" i="1"/>
  <c r="AI43" i="1"/>
  <c r="AG44" i="1"/>
  <c r="AH44" i="1"/>
  <c r="AI44" i="1"/>
  <c r="AG45" i="1"/>
  <c r="AH45" i="1"/>
  <c r="AI45" i="1"/>
  <c r="AG46" i="1"/>
  <c r="AH46" i="1"/>
  <c r="AI46" i="1"/>
  <c r="AG47" i="1"/>
  <c r="AH47" i="1"/>
  <c r="AI47" i="1"/>
  <c r="AG48" i="1"/>
  <c r="AH48" i="1"/>
  <c r="AI48" i="1"/>
  <c r="AG49" i="1"/>
  <c r="AH49" i="1"/>
  <c r="AI49" i="1"/>
  <c r="AG50" i="1"/>
  <c r="AH50" i="1"/>
  <c r="AI50" i="1"/>
  <c r="AG51" i="1"/>
  <c r="AH51" i="1"/>
  <c r="AI51" i="1"/>
  <c r="AG52" i="1"/>
  <c r="AH52" i="1"/>
  <c r="AI52" i="1"/>
  <c r="AG53" i="1"/>
  <c r="AH53" i="1"/>
  <c r="AI53" i="1"/>
  <c r="AG54" i="1"/>
  <c r="AH54" i="1"/>
  <c r="AI54" i="1"/>
  <c r="AG55" i="1"/>
  <c r="AH55" i="1"/>
  <c r="AI55" i="1"/>
  <c r="AG56" i="1"/>
  <c r="AH56" i="1"/>
  <c r="AI56" i="1"/>
  <c r="AG57" i="1"/>
  <c r="AH57" i="1"/>
  <c r="AI57" i="1"/>
  <c r="AG58" i="1"/>
  <c r="AH58" i="1"/>
  <c r="AI58" i="1"/>
  <c r="AG59" i="1"/>
  <c r="AH59" i="1"/>
  <c r="AI59" i="1"/>
  <c r="AG60" i="1"/>
  <c r="AH60" i="1"/>
  <c r="AI60" i="1"/>
  <c r="AG61" i="1"/>
  <c r="AH61" i="1"/>
  <c r="AI61" i="1"/>
  <c r="AG62" i="1"/>
  <c r="AH62" i="1"/>
  <c r="AI62" i="1"/>
  <c r="AG63" i="1"/>
  <c r="AH63" i="1"/>
  <c r="AI63" i="1"/>
  <c r="AG64" i="1"/>
  <c r="AH64" i="1"/>
  <c r="AI64" i="1"/>
  <c r="AG65" i="1"/>
  <c r="AH65" i="1"/>
  <c r="AI65" i="1"/>
  <c r="AG66" i="1"/>
  <c r="AH66" i="1"/>
  <c r="AI66" i="1"/>
  <c r="AG67" i="1"/>
  <c r="AH67" i="1"/>
  <c r="AI67" i="1"/>
  <c r="AG68" i="1"/>
  <c r="AH68" i="1"/>
  <c r="AI68" i="1"/>
  <c r="AG69" i="1"/>
  <c r="AH69" i="1"/>
  <c r="AI69" i="1"/>
  <c r="AG70" i="1"/>
  <c r="AH70" i="1"/>
  <c r="AI70" i="1"/>
  <c r="AG71" i="1"/>
  <c r="AH71" i="1"/>
  <c r="AI71" i="1"/>
  <c r="AG72" i="1"/>
  <c r="AH72" i="1"/>
  <c r="AI72" i="1"/>
  <c r="AG73" i="1"/>
  <c r="AH73" i="1"/>
  <c r="AI73" i="1"/>
  <c r="AG74" i="1"/>
  <c r="AH74" i="1"/>
  <c r="AI74" i="1"/>
  <c r="AZ75" i="1"/>
  <c r="AG75" i="1"/>
  <c r="AH75" i="1"/>
  <c r="AI75" i="1"/>
  <c r="AG76" i="1"/>
  <c r="AH76" i="1"/>
  <c r="AI76" i="1"/>
  <c r="AG77" i="1"/>
  <c r="AH77" i="1"/>
  <c r="AI77" i="1"/>
  <c r="AG78" i="1"/>
  <c r="AH78" i="1"/>
  <c r="AI78" i="1"/>
  <c r="AG79" i="1"/>
  <c r="AH79" i="1"/>
  <c r="AI79" i="1"/>
  <c r="AG80" i="1"/>
  <c r="AH80" i="1"/>
  <c r="AI80" i="1"/>
  <c r="AG81" i="1"/>
  <c r="AH81" i="1"/>
  <c r="AI81" i="1"/>
  <c r="AG82" i="1"/>
  <c r="AH82" i="1"/>
  <c r="AI82" i="1"/>
  <c r="AG83" i="1"/>
  <c r="AH83" i="1"/>
  <c r="AI83" i="1"/>
  <c r="AG84" i="1"/>
  <c r="AH84" i="1"/>
  <c r="AI84" i="1"/>
  <c r="AG85" i="1"/>
  <c r="AH85" i="1"/>
  <c r="AI85" i="1"/>
  <c r="AG86" i="1"/>
  <c r="AH86" i="1"/>
  <c r="AI86" i="1"/>
  <c r="AG87" i="1"/>
  <c r="AH87" i="1"/>
  <c r="AI87" i="1"/>
  <c r="AG88" i="1"/>
  <c r="AH88" i="1"/>
  <c r="AI88" i="1"/>
  <c r="AG89" i="1"/>
  <c r="AH89" i="1"/>
  <c r="AI89" i="1"/>
  <c r="AG90" i="1"/>
  <c r="AH90" i="1"/>
  <c r="AI90" i="1"/>
  <c r="AG91" i="1"/>
  <c r="AH91" i="1"/>
  <c r="AI91" i="1"/>
  <c r="AG92" i="1"/>
  <c r="AH92" i="1"/>
  <c r="AI92" i="1"/>
  <c r="AG93" i="1"/>
  <c r="AH93" i="1"/>
  <c r="AI93" i="1"/>
  <c r="AG94" i="1"/>
  <c r="AH94" i="1"/>
  <c r="AI94" i="1"/>
  <c r="AG95" i="1"/>
  <c r="AH95" i="1"/>
  <c r="AI95" i="1"/>
  <c r="AG96" i="1"/>
  <c r="AH96" i="1"/>
  <c r="AI96" i="1"/>
  <c r="AG97" i="1"/>
  <c r="AH97" i="1"/>
  <c r="AI97" i="1"/>
  <c r="AG98" i="1"/>
  <c r="AH98" i="1"/>
  <c r="AI98" i="1"/>
  <c r="AG99" i="1"/>
  <c r="AH99" i="1"/>
  <c r="AI99" i="1"/>
  <c r="AG100" i="1"/>
  <c r="AH100" i="1"/>
  <c r="AI100" i="1"/>
  <c r="AG101" i="1"/>
  <c r="AH101" i="1"/>
  <c r="AI101" i="1"/>
  <c r="AG102" i="1"/>
  <c r="AH102" i="1"/>
  <c r="AI102" i="1"/>
  <c r="AG103" i="1"/>
  <c r="AH103" i="1"/>
  <c r="AI103" i="1"/>
  <c r="AZ104" i="1"/>
  <c r="AG104" i="1"/>
  <c r="AH104" i="1"/>
  <c r="AI104" i="1"/>
  <c r="AG105" i="1"/>
  <c r="AH105" i="1"/>
  <c r="AI105" i="1"/>
  <c r="AG106" i="1"/>
  <c r="AH106" i="1"/>
  <c r="AI106" i="1"/>
  <c r="AG107" i="1"/>
  <c r="AH107" i="1"/>
  <c r="AI107" i="1"/>
  <c r="AG108" i="1"/>
  <c r="AH108" i="1"/>
  <c r="AI108" i="1"/>
  <c r="AG109" i="1"/>
  <c r="AH109" i="1"/>
  <c r="AI109" i="1"/>
  <c r="AI10" i="1"/>
  <c r="AH10" i="1"/>
  <c r="AG10" i="1"/>
  <c r="Y11" i="1"/>
  <c r="AA11" i="1"/>
  <c r="AB11" i="1"/>
  <c r="AC11" i="1"/>
  <c r="AD11" i="1"/>
  <c r="Y12" i="1"/>
  <c r="AA12" i="1"/>
  <c r="AB12" i="1"/>
  <c r="AC12" i="1"/>
  <c r="AD12" i="1"/>
  <c r="Y13" i="1"/>
  <c r="AA13" i="1"/>
  <c r="AB13" i="1"/>
  <c r="AC13" i="1"/>
  <c r="AD13" i="1"/>
  <c r="Y14" i="1"/>
  <c r="AA14" i="1"/>
  <c r="AB14" i="1"/>
  <c r="AC14" i="1"/>
  <c r="AD14" i="1"/>
  <c r="Y15" i="1"/>
  <c r="AA15" i="1"/>
  <c r="AB15" i="1"/>
  <c r="AC15" i="1"/>
  <c r="AD15" i="1"/>
  <c r="Y16" i="1"/>
  <c r="AA16" i="1"/>
  <c r="AB16" i="1"/>
  <c r="AC16" i="1"/>
  <c r="AD16" i="1"/>
  <c r="Y17" i="1"/>
  <c r="AA17" i="1"/>
  <c r="AB17" i="1"/>
  <c r="AC17" i="1"/>
  <c r="AD17" i="1"/>
  <c r="Y18" i="1"/>
  <c r="AA18" i="1"/>
  <c r="AB18" i="1"/>
  <c r="AC18" i="1"/>
  <c r="AD18" i="1"/>
  <c r="Y19" i="1"/>
  <c r="AA19" i="1"/>
  <c r="AB19" i="1"/>
  <c r="AC19" i="1"/>
  <c r="AD19" i="1"/>
  <c r="Y20" i="1"/>
  <c r="AA20" i="1"/>
  <c r="AB20" i="1"/>
  <c r="AC20" i="1"/>
  <c r="AD20" i="1"/>
  <c r="Y21" i="1"/>
  <c r="AA21" i="1"/>
  <c r="AB21" i="1"/>
  <c r="AC21" i="1"/>
  <c r="AD21" i="1"/>
  <c r="Y22" i="1"/>
  <c r="AA22" i="1"/>
  <c r="AB22" i="1"/>
  <c r="AC22" i="1"/>
  <c r="AD22" i="1"/>
  <c r="Y23" i="1"/>
  <c r="AA23" i="1"/>
  <c r="AB23" i="1"/>
  <c r="AC23" i="1"/>
  <c r="AD23" i="1"/>
  <c r="Y24" i="1"/>
  <c r="AA24" i="1"/>
  <c r="AB24" i="1"/>
  <c r="AC24" i="1"/>
  <c r="AD24" i="1"/>
  <c r="Y25" i="1"/>
  <c r="AA25" i="1"/>
  <c r="AB25" i="1"/>
  <c r="AC25" i="1"/>
  <c r="AD25" i="1"/>
  <c r="Y26" i="1"/>
  <c r="AA26" i="1"/>
  <c r="AB26" i="1"/>
  <c r="AC26" i="1"/>
  <c r="AD26" i="1"/>
  <c r="Y27" i="1"/>
  <c r="AA27" i="1"/>
  <c r="AB27" i="1"/>
  <c r="AC27" i="1"/>
  <c r="AD27" i="1"/>
  <c r="Y28" i="1"/>
  <c r="AA28" i="1"/>
  <c r="AB28" i="1"/>
  <c r="AC28" i="1"/>
  <c r="AD28" i="1"/>
  <c r="Y29" i="1"/>
  <c r="AA29" i="1"/>
  <c r="AB29" i="1"/>
  <c r="AC29" i="1"/>
  <c r="AD29" i="1"/>
  <c r="Y30" i="1"/>
  <c r="AA30" i="1"/>
  <c r="AB30" i="1"/>
  <c r="AC30" i="1"/>
  <c r="AD30" i="1"/>
  <c r="Y31" i="1"/>
  <c r="AA31" i="1"/>
  <c r="AB31" i="1"/>
  <c r="AC31" i="1"/>
  <c r="AD31" i="1"/>
  <c r="Y32" i="1"/>
  <c r="AA32" i="1"/>
  <c r="AB32" i="1"/>
  <c r="AC32" i="1"/>
  <c r="AD32" i="1"/>
  <c r="Y33" i="1"/>
  <c r="AA33" i="1"/>
  <c r="AB33" i="1"/>
  <c r="AC33" i="1"/>
  <c r="AD33" i="1"/>
  <c r="Y34" i="1"/>
  <c r="AA34" i="1"/>
  <c r="AB34" i="1"/>
  <c r="AC34" i="1"/>
  <c r="AD34" i="1"/>
  <c r="Y35" i="1"/>
  <c r="AA35" i="1"/>
  <c r="AB35" i="1"/>
  <c r="AC35" i="1"/>
  <c r="AD35" i="1"/>
  <c r="Y36" i="1"/>
  <c r="AA36" i="1"/>
  <c r="AB36" i="1"/>
  <c r="AC36" i="1"/>
  <c r="AD36" i="1"/>
  <c r="Y37" i="1"/>
  <c r="AA37" i="1"/>
  <c r="AB37" i="1"/>
  <c r="AC37" i="1"/>
  <c r="AD37" i="1"/>
  <c r="Y38" i="1"/>
  <c r="AA38" i="1"/>
  <c r="AB38" i="1"/>
  <c r="AC38" i="1"/>
  <c r="AD38" i="1"/>
  <c r="Y39" i="1"/>
  <c r="AA39" i="1"/>
  <c r="AB39" i="1"/>
  <c r="AC39" i="1"/>
  <c r="AD39" i="1"/>
  <c r="Y40" i="1"/>
  <c r="AA40" i="1"/>
  <c r="AB40" i="1"/>
  <c r="AC40" i="1"/>
  <c r="AD40" i="1"/>
  <c r="Y41" i="1"/>
  <c r="AA41" i="1"/>
  <c r="AB41" i="1"/>
  <c r="AC41" i="1"/>
  <c r="AD41" i="1"/>
  <c r="Y42" i="1"/>
  <c r="AA42" i="1"/>
  <c r="AB42" i="1"/>
  <c r="AC42" i="1"/>
  <c r="AD42" i="1"/>
  <c r="Y43" i="1"/>
  <c r="AA43" i="1"/>
  <c r="AB43" i="1"/>
  <c r="AC43" i="1"/>
  <c r="AD43" i="1"/>
  <c r="Y44" i="1"/>
  <c r="AA44" i="1"/>
  <c r="AB44" i="1"/>
  <c r="AC44" i="1"/>
  <c r="AD44" i="1"/>
  <c r="Y45" i="1"/>
  <c r="AA45" i="1"/>
  <c r="AB45" i="1"/>
  <c r="AC45" i="1"/>
  <c r="AD45" i="1"/>
  <c r="Y46" i="1"/>
  <c r="AA46" i="1"/>
  <c r="AB46" i="1"/>
  <c r="AC46" i="1"/>
  <c r="AD46" i="1"/>
  <c r="Y47" i="1"/>
  <c r="AA47" i="1"/>
  <c r="AB47" i="1"/>
  <c r="AC47" i="1"/>
  <c r="AD47" i="1"/>
  <c r="Y48" i="1"/>
  <c r="AA48" i="1"/>
  <c r="AB48" i="1"/>
  <c r="AC48" i="1"/>
  <c r="AD48" i="1"/>
  <c r="Y49" i="1"/>
  <c r="AA49" i="1"/>
  <c r="AB49" i="1"/>
  <c r="AC49" i="1"/>
  <c r="AD49" i="1"/>
  <c r="Y50" i="1"/>
  <c r="AA50" i="1"/>
  <c r="AB50" i="1"/>
  <c r="AC50" i="1"/>
  <c r="AD50" i="1"/>
  <c r="Y51" i="1"/>
  <c r="AA51" i="1"/>
  <c r="AB51" i="1"/>
  <c r="AC51" i="1"/>
  <c r="AD51" i="1"/>
  <c r="Y52" i="1"/>
  <c r="AA52" i="1"/>
  <c r="AB52" i="1"/>
  <c r="AC52" i="1"/>
  <c r="AD52" i="1"/>
  <c r="Y53" i="1"/>
  <c r="AA53" i="1"/>
  <c r="AB53" i="1"/>
  <c r="AC53" i="1"/>
  <c r="AD53" i="1"/>
  <c r="Y54" i="1"/>
  <c r="AA54" i="1"/>
  <c r="AB54" i="1"/>
  <c r="AC54" i="1"/>
  <c r="AD54" i="1"/>
  <c r="Y55" i="1"/>
  <c r="AA55" i="1"/>
  <c r="AB55" i="1"/>
  <c r="AC55" i="1"/>
  <c r="AD55" i="1"/>
  <c r="Y56" i="1"/>
  <c r="AA56" i="1"/>
  <c r="AB56" i="1"/>
  <c r="AC56" i="1"/>
  <c r="AD56" i="1"/>
  <c r="Y57" i="1"/>
  <c r="AA57" i="1"/>
  <c r="AB57" i="1"/>
  <c r="AC57" i="1"/>
  <c r="AD57" i="1"/>
  <c r="Y58" i="1"/>
  <c r="AA58" i="1"/>
  <c r="AB58" i="1"/>
  <c r="AC58" i="1"/>
  <c r="AD58" i="1"/>
  <c r="Y59" i="1"/>
  <c r="AA59" i="1"/>
  <c r="AB59" i="1"/>
  <c r="AC59" i="1"/>
  <c r="AD59" i="1"/>
  <c r="Y60" i="1"/>
  <c r="AA60" i="1"/>
  <c r="AB60" i="1"/>
  <c r="AC60" i="1"/>
  <c r="AD60" i="1"/>
  <c r="Y61" i="1"/>
  <c r="AA61" i="1"/>
  <c r="AB61" i="1"/>
  <c r="AC61" i="1"/>
  <c r="AD61" i="1"/>
  <c r="Y62" i="1"/>
  <c r="AA62" i="1"/>
  <c r="AB62" i="1"/>
  <c r="AC62" i="1"/>
  <c r="AD62" i="1"/>
  <c r="Y63" i="1"/>
  <c r="AA63" i="1"/>
  <c r="AB63" i="1"/>
  <c r="AC63" i="1"/>
  <c r="AD63" i="1"/>
  <c r="Y64" i="1"/>
  <c r="AA64" i="1"/>
  <c r="AB64" i="1"/>
  <c r="AC64" i="1"/>
  <c r="AD64" i="1"/>
  <c r="Y65" i="1"/>
  <c r="AA65" i="1"/>
  <c r="AB65" i="1"/>
  <c r="AC65" i="1"/>
  <c r="AD65" i="1"/>
  <c r="Y66" i="1"/>
  <c r="AA66" i="1"/>
  <c r="AB66" i="1"/>
  <c r="AC66" i="1"/>
  <c r="AD66" i="1"/>
  <c r="Y67" i="1"/>
  <c r="AA67" i="1"/>
  <c r="AB67" i="1"/>
  <c r="AC67" i="1"/>
  <c r="AD67" i="1"/>
  <c r="Y68" i="1"/>
  <c r="AA68" i="1"/>
  <c r="AB68" i="1"/>
  <c r="AC68" i="1"/>
  <c r="AD68" i="1"/>
  <c r="Y69" i="1"/>
  <c r="AA69" i="1"/>
  <c r="AB69" i="1"/>
  <c r="AC69" i="1"/>
  <c r="AD69" i="1"/>
  <c r="Y70" i="1"/>
  <c r="AA70" i="1"/>
  <c r="AB70" i="1"/>
  <c r="AC70" i="1"/>
  <c r="AD70" i="1"/>
  <c r="Y71" i="1"/>
  <c r="AA71" i="1"/>
  <c r="AB71" i="1"/>
  <c r="AC71" i="1"/>
  <c r="AD71" i="1"/>
  <c r="Y72" i="1"/>
  <c r="AA72" i="1"/>
  <c r="AB72" i="1"/>
  <c r="AC72" i="1"/>
  <c r="AD72" i="1"/>
  <c r="Y73" i="1"/>
  <c r="AA73" i="1"/>
  <c r="AB73" i="1"/>
  <c r="AC73" i="1"/>
  <c r="AD73" i="1"/>
  <c r="Y74" i="1"/>
  <c r="AA74" i="1"/>
  <c r="AB74" i="1"/>
  <c r="AC74" i="1"/>
  <c r="AD74" i="1"/>
  <c r="Y75" i="1"/>
  <c r="AA75" i="1"/>
  <c r="AB75" i="1"/>
  <c r="AC75" i="1"/>
  <c r="AD75" i="1"/>
  <c r="Y76" i="1"/>
  <c r="AA76" i="1"/>
  <c r="AB76" i="1"/>
  <c r="AC76" i="1"/>
  <c r="AD76" i="1"/>
  <c r="Y77" i="1"/>
  <c r="AA77" i="1"/>
  <c r="AB77" i="1"/>
  <c r="AC77" i="1"/>
  <c r="AD77" i="1"/>
  <c r="Y78" i="1"/>
  <c r="AA78" i="1"/>
  <c r="AB78" i="1"/>
  <c r="AC78" i="1"/>
  <c r="AD78" i="1"/>
  <c r="Y79" i="1"/>
  <c r="AA79" i="1"/>
  <c r="AB79" i="1"/>
  <c r="AC79" i="1"/>
  <c r="AD79" i="1"/>
  <c r="Y80" i="1"/>
  <c r="AA80" i="1"/>
  <c r="AB80" i="1"/>
  <c r="AC80" i="1"/>
  <c r="AD80" i="1"/>
  <c r="Y81" i="1"/>
  <c r="AA81" i="1"/>
  <c r="AB81" i="1"/>
  <c r="AC81" i="1"/>
  <c r="AD81" i="1"/>
  <c r="Y82" i="1"/>
  <c r="AA82" i="1"/>
  <c r="AB82" i="1"/>
  <c r="AC82" i="1"/>
  <c r="AD82" i="1"/>
  <c r="Y83" i="1"/>
  <c r="AA83" i="1"/>
  <c r="AB83" i="1"/>
  <c r="AC83" i="1"/>
  <c r="AD83" i="1"/>
  <c r="Y84" i="1"/>
  <c r="AA84" i="1"/>
  <c r="AB84" i="1"/>
  <c r="AC84" i="1"/>
  <c r="AD84" i="1"/>
  <c r="Y85" i="1"/>
  <c r="AA85" i="1"/>
  <c r="AB85" i="1"/>
  <c r="AC85" i="1"/>
  <c r="AD85" i="1"/>
  <c r="Y86" i="1"/>
  <c r="AA86" i="1"/>
  <c r="AB86" i="1"/>
  <c r="AC86" i="1"/>
  <c r="AD86" i="1"/>
  <c r="Y87" i="1"/>
  <c r="AA87" i="1"/>
  <c r="AB87" i="1"/>
  <c r="AC87" i="1"/>
  <c r="AD87" i="1"/>
  <c r="Y88" i="1"/>
  <c r="AA88" i="1"/>
  <c r="AB88" i="1"/>
  <c r="AC88" i="1"/>
  <c r="AD88" i="1"/>
  <c r="Y89" i="1"/>
  <c r="AA89" i="1"/>
  <c r="AB89" i="1"/>
  <c r="AC89" i="1"/>
  <c r="AD89" i="1"/>
  <c r="Y90" i="1"/>
  <c r="AA90" i="1"/>
  <c r="AB90" i="1"/>
  <c r="AC90" i="1"/>
  <c r="AD90" i="1"/>
  <c r="Y91" i="1"/>
  <c r="AA91" i="1"/>
  <c r="AB91" i="1"/>
  <c r="AC91" i="1"/>
  <c r="AD91" i="1"/>
  <c r="Y92" i="1"/>
  <c r="AA92" i="1"/>
  <c r="AB92" i="1"/>
  <c r="AC92" i="1"/>
  <c r="AD92" i="1"/>
  <c r="Y93" i="1"/>
  <c r="AA93" i="1"/>
  <c r="AB93" i="1"/>
  <c r="AC93" i="1"/>
  <c r="AD93" i="1"/>
  <c r="Y94" i="1"/>
  <c r="AA94" i="1"/>
  <c r="AB94" i="1"/>
  <c r="AC94" i="1"/>
  <c r="AD94" i="1"/>
  <c r="Y95" i="1"/>
  <c r="AA95" i="1"/>
  <c r="AB95" i="1"/>
  <c r="AC95" i="1"/>
  <c r="AD95" i="1"/>
  <c r="Y96" i="1"/>
  <c r="AA96" i="1"/>
  <c r="AB96" i="1"/>
  <c r="AC96" i="1"/>
  <c r="AD96" i="1"/>
  <c r="Y97" i="1"/>
  <c r="AA97" i="1"/>
  <c r="AB97" i="1"/>
  <c r="AC97" i="1"/>
  <c r="AD97" i="1"/>
  <c r="Y98" i="1"/>
  <c r="AA98" i="1"/>
  <c r="AB98" i="1"/>
  <c r="AC98" i="1"/>
  <c r="AD98" i="1"/>
  <c r="Y99" i="1"/>
  <c r="AA99" i="1"/>
  <c r="AB99" i="1"/>
  <c r="AC99" i="1"/>
  <c r="AD99" i="1"/>
  <c r="Y100" i="1"/>
  <c r="AA100" i="1"/>
  <c r="AB100" i="1"/>
  <c r="AC100" i="1"/>
  <c r="AD100" i="1"/>
  <c r="Y101" i="1"/>
  <c r="AA101" i="1"/>
  <c r="AB101" i="1"/>
  <c r="AC101" i="1"/>
  <c r="AD101" i="1"/>
  <c r="Y102" i="1"/>
  <c r="AA102" i="1"/>
  <c r="AB102" i="1"/>
  <c r="AC102" i="1"/>
  <c r="AD102" i="1"/>
  <c r="Y103" i="1"/>
  <c r="AA103" i="1"/>
  <c r="AB103" i="1"/>
  <c r="AC103" i="1"/>
  <c r="AD103" i="1"/>
  <c r="Y104" i="1"/>
  <c r="AA104" i="1"/>
  <c r="AB104" i="1"/>
  <c r="AC104" i="1"/>
  <c r="AD104" i="1"/>
  <c r="Y105" i="1"/>
  <c r="AA105" i="1"/>
  <c r="AB105" i="1"/>
  <c r="AC105" i="1"/>
  <c r="AD105" i="1"/>
  <c r="Y106" i="1"/>
  <c r="AA106" i="1"/>
  <c r="AB106" i="1"/>
  <c r="AC106" i="1"/>
  <c r="AD106" i="1"/>
  <c r="Y107" i="1"/>
  <c r="AA107" i="1"/>
  <c r="AB107" i="1"/>
  <c r="AC107" i="1"/>
  <c r="AD107" i="1"/>
  <c r="Y108" i="1"/>
  <c r="AA108" i="1"/>
  <c r="AB108" i="1"/>
  <c r="AC108" i="1"/>
  <c r="AD108" i="1"/>
  <c r="Y109" i="1"/>
  <c r="AA109" i="1"/>
  <c r="AB109" i="1"/>
  <c r="AC109" i="1"/>
  <c r="AD109" i="1"/>
  <c r="AD10" i="1"/>
  <c r="AC10" i="1"/>
  <c r="AB10" i="1"/>
  <c r="AA10" i="1"/>
  <c r="Y10" i="1"/>
  <c r="Y9" i="1"/>
  <c r="Z9" i="1"/>
  <c r="AA9" i="1"/>
  <c r="AB9" i="1"/>
  <c r="AC9" i="1"/>
  <c r="AD9" i="1"/>
  <c r="AE9" i="1"/>
  <c r="AF9" i="1"/>
  <c r="AG9" i="1"/>
  <c r="AH9" i="1"/>
  <c r="AI9" i="1"/>
  <c r="AJ9" i="1"/>
  <c r="AK9" i="1"/>
  <c r="AL9" i="1"/>
  <c r="AM9" i="1"/>
  <c r="AN9" i="1"/>
  <c r="AO9" i="1"/>
  <c r="AP9" i="1"/>
  <c r="AR9" i="1"/>
  <c r="AS9" i="1"/>
  <c r="AZ81" i="1"/>
  <c r="B83" i="1" l="1"/>
  <c r="B57" i="1"/>
  <c r="B59" i="1"/>
  <c r="B20" i="1"/>
  <c r="B17" i="1"/>
  <c r="B56" i="1"/>
  <c r="B46" i="1"/>
  <c r="B78" i="1"/>
  <c r="B10" i="1"/>
  <c r="B105" i="1"/>
  <c r="B99" i="1"/>
  <c r="B97" i="1"/>
  <c r="B95" i="1"/>
  <c r="B90" i="1"/>
  <c r="B89" i="1"/>
  <c r="B81" i="1"/>
  <c r="B77" i="1"/>
  <c r="B75" i="1"/>
  <c r="B71" i="1"/>
  <c r="B67" i="1"/>
  <c r="B65" i="1"/>
  <c r="B61" i="1"/>
  <c r="B55" i="1"/>
  <c r="B53" i="1"/>
  <c r="B49" i="1"/>
  <c r="B43" i="1"/>
  <c r="B39" i="1"/>
  <c r="B33" i="1"/>
  <c r="B31" i="1"/>
  <c r="B25" i="1"/>
  <c r="B23" i="1"/>
  <c r="B16" i="1"/>
  <c r="B12" i="1"/>
  <c r="B91" i="1"/>
  <c r="B94" i="1"/>
  <c r="B86" i="1"/>
  <c r="B102" i="1"/>
  <c r="B18" i="1"/>
  <c r="B35" i="1"/>
  <c r="B13" i="1"/>
  <c r="B11" i="1"/>
  <c r="B109" i="1"/>
  <c r="B98" i="1"/>
  <c r="B108" i="1"/>
  <c r="B100" i="1"/>
  <c r="B69" i="1"/>
  <c r="B63" i="1"/>
  <c r="B41" i="1"/>
  <c r="B21" i="1"/>
  <c r="B15" i="1"/>
  <c r="B106" i="1"/>
  <c r="B80" i="1"/>
  <c r="B74" i="1"/>
  <c r="B58" i="1"/>
  <c r="B52" i="1"/>
  <c r="B30" i="1"/>
  <c r="B26" i="1"/>
  <c r="B14" i="1"/>
  <c r="B101" i="1"/>
  <c r="B84" i="1"/>
  <c r="B54" i="1"/>
  <c r="B28" i="1"/>
  <c r="B93" i="1"/>
  <c r="B87" i="1"/>
  <c r="B85" i="1"/>
  <c r="B76" i="1"/>
  <c r="B72" i="1"/>
  <c r="B70" i="1"/>
  <c r="B64" i="1"/>
  <c r="B50" i="1"/>
  <c r="B48" i="1"/>
  <c r="B44" i="1"/>
  <c r="B42" i="1"/>
  <c r="B37" i="1"/>
  <c r="B29" i="1"/>
  <c r="B24" i="1"/>
  <c r="B22" i="1"/>
  <c r="B107" i="1"/>
  <c r="B103" i="1"/>
  <c r="B96" i="1"/>
  <c r="B79" i="1"/>
  <c r="B68" i="1"/>
  <c r="B66" i="1"/>
  <c r="B62" i="1"/>
  <c r="B60" i="1"/>
  <c r="B40" i="1"/>
  <c r="B38" i="1"/>
  <c r="B32" i="1"/>
  <c r="B27" i="1"/>
  <c r="B104" i="1"/>
  <c r="B92" i="1"/>
  <c r="B88" i="1"/>
  <c r="B82" i="1"/>
  <c r="B73" i="1"/>
  <c r="B51" i="1"/>
  <c r="B47" i="1"/>
  <c r="B45" i="1"/>
  <c r="B36" i="1"/>
  <c r="B34" i="1"/>
  <c r="B19" i="1"/>
  <c r="E3" i="1" l="1"/>
  <c r="K5" i="6" l="1"/>
  <c r="H3" i="1" s="1"/>
</calcChain>
</file>

<file path=xl/sharedStrings.xml><?xml version="1.0" encoding="utf-8"?>
<sst xmlns="http://schemas.openxmlformats.org/spreadsheetml/2006/main" count="200" uniqueCount="82">
  <si>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</si>
  <si>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</si>
  <si>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</si>
  <si>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</si>
  <si>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</si>
  <si>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</si>
  <si>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</si>
  <si>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</si>
  <si>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</si>
  <si>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</si>
  <si>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</si>
  <si>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</si>
  <si>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</si>
  <si>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</si>
  <si>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</si>
  <si>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</si>
  <si>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</si>
  <si>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</si>
  <si>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</si>
  <si>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</si>
  <si>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</si>
  <si>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</si>
  <si>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</si>
  <si>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Electrical Power Input (Watts)</t>
  </si>
  <si>
    <t>Cooling Capacity (Btu/h)</t>
  </si>
  <si>
    <t>Paperwork Reduction Act Statement</t>
  </si>
  <si>
    <t>OMB Burden Disclosure Statement</t>
  </si>
  <si>
    <t>Room Air Conditioners</t>
  </si>
  <si>
    <t>(1) Without reverse cycle, with louvered sides, and less than 6,000 Btu/h</t>
  </si>
  <si>
    <t>(2) Without reverse cycle, with louvered sides, and 6,000 to 7,999 Btu/h</t>
  </si>
  <si>
    <t xml:space="preserve">(3) Without reverse cycle, with louvered sides, and 8,000 to 13,999 Btu/h </t>
  </si>
  <si>
    <t>(4) Without reverse cycle, with louvered sides, and 14,000 to 19,999 Btu/h</t>
  </si>
  <si>
    <t>(6) Without reverse cycle, without louvered sides, and less than 6,000 Btu/h</t>
  </si>
  <si>
    <t>(7) Without reverse cycle, without louvered sides, and 6,000 to 7,999 Btu/h</t>
  </si>
  <si>
    <t>(8a) Without reverse cycle, without louvered sides, and 8,000 to 10,999 Btu/h</t>
  </si>
  <si>
    <t>(8b) Without reverse cycle, without louvered sides, and 11,000 to 13,999 Btu/h</t>
  </si>
  <si>
    <t>(9) Without reverse cycle, without louvered sides, and 14,000 to 19,999 Btu/h</t>
  </si>
  <si>
    <t>(10) Without reverse cycle, without louvered sides, and 20,000 Btu/h or more</t>
  </si>
  <si>
    <t>(11) With reverse cycle, with louvered sides, and less than 20,000 Btu/h</t>
  </si>
  <si>
    <t>(12) With reverse cycle, without louvered sides, and less than 14,000 Btu/h</t>
  </si>
  <si>
    <t>(13) With reverse cycle, with louvered sides, and 20,000 Btu/h or more</t>
  </si>
  <si>
    <t>(14) With reverse cycle, without louvered sides, and 14,000 Btu/h or more</t>
  </si>
  <si>
    <t>(15) Casement-Only</t>
  </si>
  <si>
    <t>(16) Casement-Slider</t>
  </si>
  <si>
    <t>DOE F 220.2</t>
  </si>
  <si>
    <t xml:space="preserve">(5a) Without reverse cycle, with louvered sides, and 20,000 to 27,999 Btu/h </t>
  </si>
  <si>
    <t>(5b) Without reverse cycle, with louvered sides, and 28,000 Btu/h or more</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</si>
  <si>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</si>
  <si>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</si>
  <si>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</si>
  <si>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</si>
  <si>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</si>
  <si>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</si>
  <si>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</si>
  <si>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</si>
  <si>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</si>
  <si>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</si>
  <si>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</si>
  <si>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</si>
  <si>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</si>
  <si>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</si>
  <si>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</si>
  <si>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</si>
  <si>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</si>
  <si>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</si>
  <si>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</si>
  <si>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</si>
  <si>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</si>
  <si>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</si>
  <si>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</si>
  <si>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</si>
  <si>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</si>
  <si>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</si>
  <si>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</si>
  <si>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t>Combined Energy Efficiency Ratio (Btu/Wh)</t>
  </si>
  <si>
    <t>Is This a Variable-Speed Basic Model?</t>
  </si>
  <si>
    <t>For Variable-Speed Basic Models Only, Supplemental Testing Instructions PDF Filename</t>
  </si>
  <si>
    <t>Version 5.5</t>
  </si>
  <si>
    <t>OMB Control Number:  1910-1400 (Expiration Date:  September 30, 2024)</t>
  </si>
  <si>
    <r>
      <t xml:space="preserve">· </t>
    </r>
    <r>
      <rPr>
        <b/>
        <sz val="10"/>
        <rFont val="Arial"/>
        <family val="2"/>
      </rPr>
      <t xml:space="preserve">Please enter your data in the columns shaded in gray below, using a </t>
    </r>
    <r>
      <rPr>
        <b/>
        <u/>
        <sz val="10"/>
        <color rgb="FFFF0000"/>
        <rFont val="Arial"/>
        <family val="2"/>
      </rPr>
      <t>separate line for each model</t>
    </r>
    <r>
      <rPr>
        <b/>
        <sz val="10"/>
        <rFont val="Arial"/>
        <family val="2"/>
      </rPr>
      <t>.</t>
    </r>
    <r>
      <rPr>
        <b/>
        <sz val="10"/>
        <rFont val="Symbol"/>
        <family val="1"/>
        <charset val="2"/>
      </rPr>
      <t xml:space="preserve">
· </t>
    </r>
    <r>
      <rPr>
        <b/>
        <sz val="10"/>
        <rFont val="Arial"/>
        <family val="2"/>
      </rPr>
      <t>Click on the column heading for instructions on how to complete cells in that column.</t>
    </r>
    <r>
      <rPr>
        <b/>
        <sz val="10"/>
        <rFont val="Symbol"/>
        <family val="1"/>
        <charset val="2"/>
      </rPr>
      <t xml:space="preserve">
· </t>
    </r>
    <r>
      <rPr>
        <b/>
        <sz val="10"/>
        <rFont val="Arial"/>
        <family val="2"/>
      </rPr>
      <t>Cells highlighted in yellow indicate an "Error."  "Error" means that information is missing or there is an issue with the entry.</t>
    </r>
    <r>
      <rPr>
        <b/>
        <sz val="10"/>
        <rFont val="Symbol"/>
        <family val="1"/>
        <charset val="2"/>
      </rPr>
      <t xml:space="preserve">
· </t>
    </r>
    <r>
      <rPr>
        <b/>
        <sz val="10"/>
        <rFont val="Arial"/>
        <family val="2"/>
      </rPr>
      <t>If the "Status" for a row is "Error," you can see an explanation in the columns to the far right.</t>
    </r>
  </si>
  <si>
    <t>OMB Control Number:  1910-1400 (Expiration Date:  September 30, 2024)
OMB Control Number:  3084-0069 (Expiration Date:  February 29, 2024)</t>
  </si>
  <si>
    <t>OMB Control Number:  3084-0069 (Expiration Date:  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</si>
</sst>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
      <b/>
      <u/>
      <sz val="10"/>
      <color rgb="FFFF000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49">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3" fillId="0" borderId="0" xfId="0" applyFont="1" applyFill="1"/>
    <xf numFmtId="0" fontId="4" fillId="0" borderId="0" xfId="0" applyFont="1" applyFill="1" applyAlignment="1" applyProtection="1">
      <alignment horizontal="left"/>
      <protection hidden="1"/>
    </xf>
    <xf numFmtId="0" fontId="15" fillId="0" borderId="0" xfId="1" applyFont="1" applyBorder="1" applyAlignment="1" applyProtection="1">
      <alignment horizontal="left" vertical="center"/>
      <protection hidden="1"/>
    </xf>
    <xf numFmtId="0" fontId="15"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5" fillId="7" borderId="14"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22"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hidden="1"/>
    </xf>
    <xf numFmtId="0" fontId="4" fillId="0" borderId="0" xfId="2" applyFont="1" applyAlignment="1" applyProtection="1">
      <alignment horizontal="left" vertical="center"/>
      <protection hidden="1"/>
    </xf>
    <xf numFmtId="0" fontId="16"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1" fillId="0" borderId="0" xfId="2" applyFont="1" applyAlignment="1" applyProtection="1">
      <alignment horizontal="center"/>
      <protection hidden="1"/>
    </xf>
    <xf numFmtId="0" fontId="23"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5"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6"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7"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0"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6" fillId="0" borderId="6" xfId="2" applyFont="1" applyBorder="1" applyAlignment="1" applyProtection="1">
      <alignment horizontal="left" vertical="center"/>
      <protection hidden="1"/>
    </xf>
    <xf numFmtId="0" fontId="16" fillId="0" borderId="0" xfId="2" applyFont="1" applyBorder="1" applyAlignment="1" applyProtection="1">
      <alignment horizontal="left" vertical="center"/>
      <protection hidden="1"/>
    </xf>
    <xf numFmtId="0" fontId="16" fillId="0" borderId="0" xfId="2" applyNumberFormat="1" applyFont="1" applyFill="1" applyBorder="1" applyAlignment="1" applyProtection="1">
      <alignment horizontal="left" vertical="center"/>
      <protection hidden="1"/>
    </xf>
    <xf numFmtId="0" fontId="16" fillId="0" borderId="29" xfId="2" applyFont="1" applyBorder="1" applyAlignment="1" applyProtection="1">
      <alignment horizontal="center" vertical="center"/>
      <protection hidden="1"/>
    </xf>
    <xf numFmtId="0" fontId="16" fillId="0" borderId="0" xfId="2" applyNumberFormat="1" applyFont="1" applyFill="1" applyAlignment="1" applyProtection="1">
      <alignment horizontal="center" vertical="center"/>
      <protection hidden="1"/>
    </xf>
    <xf numFmtId="0" fontId="16" fillId="0" borderId="0" xfId="2" applyFont="1" applyAlignment="1" applyProtection="1">
      <alignment horizontal="left" vertical="center" wrapText="1"/>
      <protection hidden="1"/>
    </xf>
    <xf numFmtId="0" fontId="16" fillId="0" borderId="0" xfId="2" applyFont="1" applyAlignment="1" applyProtection="1">
      <alignment horizontal="left" vertical="center"/>
      <protection hidden="1"/>
    </xf>
    <xf numFmtId="0" fontId="9" fillId="0" borderId="14" xfId="2" applyFont="1" applyBorder="1" applyAlignment="1" applyProtection="1">
      <alignment horizontal="left" vertical="center" wrapText="1" indent="1"/>
      <protection locked="0"/>
    </xf>
    <xf numFmtId="0" fontId="16" fillId="0" borderId="0" xfId="2" applyFont="1" applyBorder="1" applyAlignment="1" applyProtection="1">
      <alignment horizontal="left" vertical="center" wrapText="1" indent="1"/>
      <protection hidden="1"/>
    </xf>
    <xf numFmtId="0" fontId="16" fillId="0" borderId="29" xfId="2" applyFont="1" applyBorder="1" applyAlignment="1" applyProtection="1">
      <alignment horizontal="left" vertical="center"/>
      <protection hidden="1"/>
    </xf>
    <xf numFmtId="0" fontId="16" fillId="0" borderId="0" xfId="2" applyFont="1" applyAlignment="1" applyProtection="1">
      <alignment horizontal="left" vertical="center" wrapText="1" indent="1"/>
      <protection hidden="1"/>
    </xf>
    <xf numFmtId="0" fontId="16" fillId="0" borderId="0" xfId="2" applyFont="1" applyFill="1" applyAlignment="1" applyProtection="1">
      <alignment horizontal="left" vertical="center" wrapText="1"/>
      <protection hidden="1"/>
    </xf>
    <xf numFmtId="0" fontId="16" fillId="0" borderId="30" xfId="2" applyFont="1" applyBorder="1" applyAlignment="1" applyProtection="1">
      <alignment horizontal="left" vertical="center"/>
      <protection hidden="1"/>
    </xf>
    <xf numFmtId="0" fontId="16" fillId="0" borderId="15" xfId="2" applyFont="1" applyBorder="1" applyAlignment="1" applyProtection="1">
      <alignment horizontal="left" vertical="center"/>
      <protection hidden="1"/>
    </xf>
    <xf numFmtId="0" fontId="16" fillId="0" borderId="15" xfId="2" applyNumberFormat="1" applyFont="1" applyFill="1" applyBorder="1" applyAlignment="1" applyProtection="1">
      <alignment horizontal="left" vertical="center"/>
      <protection hidden="1"/>
    </xf>
    <xf numFmtId="0" fontId="16" fillId="0" borderId="31" xfId="2" applyFont="1" applyBorder="1" applyAlignment="1" applyProtection="1">
      <alignment horizontal="left" vertical="center"/>
      <protection hidden="1"/>
    </xf>
    <xf numFmtId="0" fontId="16" fillId="0" borderId="0" xfId="2" applyNumberFormat="1" applyFont="1" applyFill="1" applyAlignment="1" applyProtection="1">
      <alignment horizontal="left" vertical="center"/>
      <protection hidden="1"/>
    </xf>
    <xf numFmtId="0" fontId="20"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6"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7" fillId="0" borderId="0" xfId="2" applyFont="1" applyFill="1" applyAlignment="1" applyProtection="1">
      <alignment horizontal="left" vertical="center"/>
      <protection hidden="1"/>
    </xf>
    <xf numFmtId="0" fontId="16" fillId="0" borderId="0" xfId="2" applyFont="1" applyFill="1" applyBorder="1" applyAlignment="1" applyProtection="1">
      <alignment horizontal="left" vertical="top" wrapText="1" indent="1"/>
      <protection hidden="1"/>
    </xf>
    <xf numFmtId="0" fontId="16"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19" fillId="0" borderId="0" xfId="2" applyFont="1" applyBorder="1" applyAlignment="1" applyProtection="1">
      <alignment horizontal="left" vertical="center"/>
      <protection hidden="1"/>
    </xf>
    <xf numFmtId="0" fontId="15" fillId="0" borderId="0" xfId="2" applyNumberFormat="1" applyFont="1" applyFill="1" applyBorder="1" applyAlignment="1" applyProtection="1">
      <alignment vertical="center"/>
      <protection hidden="1"/>
    </xf>
    <xf numFmtId="0" fontId="15" fillId="0" borderId="0" xfId="2" applyNumberFormat="1" applyFont="1" applyFill="1" applyBorder="1" applyAlignment="1" applyProtection="1">
      <alignment horizontal="center" vertical="center"/>
      <protection hidden="1"/>
    </xf>
    <xf numFmtId="0" fontId="15" fillId="0" borderId="0" xfId="2" applyFont="1" applyFill="1" applyBorder="1" applyAlignment="1" applyProtection="1">
      <alignment horizontal="right" vertical="center"/>
      <protection hidden="1"/>
    </xf>
    <xf numFmtId="0" fontId="16" fillId="7" borderId="0" xfId="2" applyFont="1" applyFill="1" applyAlignment="1" applyProtection="1">
      <alignment horizontal="left" vertical="center" wrapText="1" indent="1"/>
      <protection hidden="1"/>
    </xf>
    <xf numFmtId="0" fontId="15" fillId="0" borderId="0" xfId="2" applyFont="1" applyBorder="1" applyAlignment="1" applyProtection="1">
      <alignment horizontal="left" vertical="center"/>
      <protection hidden="1"/>
    </xf>
    <xf numFmtId="0" fontId="16" fillId="0" borderId="0" xfId="2" applyFont="1" applyBorder="1" applyAlignment="1" applyProtection="1">
      <alignment horizontal="center" vertical="center"/>
      <protection hidden="1"/>
    </xf>
    <xf numFmtId="0" fontId="16" fillId="0" borderId="0" xfId="2" applyFont="1" applyFill="1" applyBorder="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Font="1" applyBorder="1" applyAlignment="1" applyProtection="1">
      <alignment horizontal="left" vertical="center"/>
      <protection hidden="1"/>
    </xf>
    <xf numFmtId="0" fontId="16" fillId="0" borderId="15" xfId="2" applyFont="1" applyBorder="1" applyAlignment="1" applyProtection="1">
      <alignment horizontal="center" vertical="center"/>
      <protection hidden="1"/>
    </xf>
    <xf numFmtId="0" fontId="4" fillId="0" borderId="15"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12" xfId="2" applyFont="1" applyBorder="1" applyAlignment="1" applyProtection="1">
      <alignment horizontal="left" vertical="center"/>
      <protection hidden="1"/>
    </xf>
    <xf numFmtId="0" fontId="16"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5" fillId="0" borderId="0" xfId="2" applyFont="1" applyAlignment="1" applyProtection="1">
      <alignment horizontal="left" vertical="center"/>
      <protection hidden="1"/>
    </xf>
    <xf numFmtId="0" fontId="24" fillId="0" borderId="0" xfId="2" applyFont="1" applyAlignment="1" applyProtection="1">
      <alignment vertical="center"/>
      <protection hidden="1"/>
    </xf>
    <xf numFmtId="0" fontId="25"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13" xfId="0" applyFont="1" applyFill="1" applyBorder="1" applyAlignment="1" applyProtection="1">
      <alignment vertical="center" wrapText="1"/>
      <protection hidden="1"/>
    </xf>
    <xf numFmtId="0" fontId="9" fillId="0" borderId="0" xfId="2" applyFont="1" applyFill="1" applyAlignment="1" applyProtection="1">
      <alignment vertical="center"/>
      <protection hidden="1"/>
    </xf>
    <xf numFmtId="0" fontId="16" fillId="0" borderId="0" xfId="0" applyFont="1" applyAlignment="1" applyProtection="1">
      <alignment horizontal="center" vertical="center"/>
      <protection hidden="1"/>
    </xf>
    <xf numFmtId="0" fontId="28" fillId="0" borderId="0" xfId="0" applyFont="1" applyAlignment="1">
      <alignment horizontal="left" vertical="center"/>
    </xf>
    <xf numFmtId="0" fontId="28" fillId="0" borderId="0" xfId="0" applyFont="1" applyAlignment="1">
      <alignment horizontal="left" vertical="center" indent="1"/>
    </xf>
    <xf numFmtId="0" fontId="25" fillId="0" borderId="0" xfId="0" applyFont="1" applyAlignment="1">
      <alignment horizontal="left" vertical="center"/>
    </xf>
    <xf numFmtId="0" fontId="22" fillId="0" borderId="0" xfId="0" applyFont="1" applyFill="1" applyAlignment="1" applyProtection="1">
      <alignment horizontal="center"/>
      <protection hidden="1"/>
    </xf>
    <xf numFmtId="0" fontId="7" fillId="0" borderId="0" xfId="0" applyFont="1" applyFill="1" applyBorder="1" applyAlignment="1" applyProtection="1">
      <protection hidden="1"/>
    </xf>
    <xf numFmtId="0" fontId="11" fillId="0" borderId="6"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4" fillId="0" borderId="0" xfId="0" applyFont="1" applyFill="1" applyBorder="1" applyAlignment="1" applyProtection="1">
      <alignment horizontal="center"/>
      <protection hidden="1"/>
    </xf>
    <xf numFmtId="0" fontId="9" fillId="0" borderId="0" xfId="2" applyFont="1" applyFill="1" applyAlignment="1" applyProtection="1">
      <alignment horizontal="left" vertical="center" wrapText="1"/>
      <protection hidden="1"/>
    </xf>
    <xf numFmtId="0" fontId="25" fillId="0" borderId="0" xfId="0" applyFont="1" applyAlignment="1">
      <alignment horizontal="left" vertical="top" wrapText="1"/>
    </xf>
    <xf numFmtId="0" fontId="16" fillId="0" borderId="6" xfId="2" applyFont="1" applyBorder="1" applyAlignment="1" applyProtection="1">
      <alignment horizontal="right" vertical="center"/>
      <protection hidden="1"/>
    </xf>
    <xf numFmtId="0" fontId="16" fillId="0" borderId="0" xfId="2" applyFont="1" applyBorder="1" applyAlignment="1" applyProtection="1">
      <alignment horizontal="right" vertical="center"/>
      <protection hidden="1"/>
    </xf>
    <xf numFmtId="0" fontId="16"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6"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6"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4"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18" fillId="8" borderId="2" xfId="1" applyFont="1" applyFill="1" applyBorder="1" applyAlignment="1" applyProtection="1">
      <alignment horizontal="center" vertical="center"/>
      <protection hidden="1"/>
    </xf>
    <xf numFmtId="0" fontId="10" fillId="0" borderId="23"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2" xfId="2" applyFont="1" applyBorder="1" applyAlignment="1" applyProtection="1">
      <alignment horizontal="center" vertical="center" wrapText="1"/>
      <protection hidden="1"/>
    </xf>
    <xf numFmtId="0" fontId="16" fillId="0" borderId="6" xfId="2" applyFont="1" applyBorder="1" applyAlignment="1" applyProtection="1">
      <alignment horizontal="right" vertical="center" wrapText="1"/>
      <protection hidden="1"/>
    </xf>
    <xf numFmtId="0" fontId="16" fillId="0" borderId="0" xfId="2" applyFont="1" applyBorder="1" applyAlignment="1" applyProtection="1">
      <alignment horizontal="right" vertical="center" wrapText="1"/>
      <protection hidden="1"/>
    </xf>
    <xf numFmtId="0" fontId="16" fillId="0" borderId="29" xfId="2" applyFont="1" applyBorder="1" applyAlignment="1" applyProtection="1">
      <alignment horizontal="right" vertical="center" wrapText="1"/>
      <protection hidden="1"/>
    </xf>
    <xf numFmtId="0" fontId="25" fillId="0" borderId="0" xfId="2" applyFont="1" applyAlignment="1" applyProtection="1">
      <alignment horizontal="left" vertical="top" wrapText="1"/>
      <protection hidden="1"/>
    </xf>
    <xf numFmtId="0" fontId="16" fillId="0" borderId="0" xfId="2" applyFont="1" applyBorder="1" applyAlignment="1" applyProtection="1">
      <alignment horizontal="left" vertical="top" wrapText="1" indent="1"/>
      <protection hidden="1"/>
    </xf>
    <xf numFmtId="0" fontId="15" fillId="0" borderId="0" xfId="2" applyFont="1" applyBorder="1" applyAlignment="1" applyProtection="1">
      <alignment horizontal="right" vertical="center" wrapText="1"/>
      <protection hidden="1"/>
    </xf>
    <xf numFmtId="0" fontId="15" fillId="0" borderId="29" xfId="2" applyFont="1" applyBorder="1" applyAlignment="1" applyProtection="1">
      <alignment horizontal="right" vertical="center" wrapText="1"/>
      <protection hidden="1"/>
    </xf>
    <xf numFmtId="0" fontId="9" fillId="3" borderId="0"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1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NumberFormat="1" applyFont="1" applyFill="1" applyAlignment="1" applyProtection="1">
      <alignment horizontal="center" vertical="center"/>
      <protection hidden="1"/>
    </xf>
    <xf numFmtId="0" fontId="27" fillId="8" borderId="23" xfId="1" applyFont="1" applyFill="1" applyBorder="1" applyAlignment="1" applyProtection="1">
      <alignment horizontal="center" vertical="center"/>
      <protection hidden="1"/>
    </xf>
    <xf numFmtId="0" fontId="27" fillId="8" borderId="13" xfId="1" applyFont="1" applyFill="1" applyBorder="1" applyAlignment="1" applyProtection="1">
      <alignment horizontal="center" vertical="center"/>
      <protection hidden="1"/>
    </xf>
    <xf numFmtId="0" fontId="27" fillId="8" borderId="22"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9">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B11" sqref="B11:C11"/>
    </sheetView>
  </sheetViews>
  <sheetFormatPr defaultRowHeight="12.75" x14ac:dyDescent="0.2"/>
  <cols>
    <col min="1" max="1" width="3.7109375" style="182" customWidth="1"/>
    <col min="2" max="2" width="12.28515625" style="89" customWidth="1"/>
    <col min="3" max="3" width="7.7109375" style="89" customWidth="1"/>
    <col min="4" max="4" width="33.7109375" style="89" customWidth="1"/>
    <col min="5" max="5" width="12.7109375" style="89" customWidth="1"/>
    <col min="6" max="6" width="3.7109375" style="89" customWidth="1"/>
    <col min="7" max="7" width="3.7109375" style="90" customWidth="1"/>
    <col min="8" max="8" width="12.28515625" style="89" customWidth="1"/>
    <col min="9" max="9" width="7.7109375" style="89" customWidth="1"/>
    <col min="10" max="10" width="33.7109375" style="89" customWidth="1"/>
    <col min="11" max="11" width="12.7109375" style="89" customWidth="1"/>
    <col min="12" max="12" width="3.7109375" style="89" customWidth="1"/>
    <col min="13" max="13" width="8.7109375" style="89" customWidth="1"/>
    <col min="14" max="14" width="13.42578125" style="89" hidden="1" customWidth="1"/>
    <col min="15" max="15" width="13.85546875" style="89" hidden="1" customWidth="1"/>
    <col min="16" max="16" width="9.140625" style="189" hidden="1" customWidth="1"/>
    <col min="17" max="17" width="12.7109375" style="89" bestFit="1" customWidth="1"/>
    <col min="18" max="16384" width="9.140625" style="89"/>
  </cols>
  <sheetData>
    <row r="1" spans="1:18" ht="26.1" customHeight="1" x14ac:dyDescent="0.2">
      <c r="A1" s="202" t="s">
        <v>80</v>
      </c>
      <c r="B1" s="202"/>
      <c r="C1" s="202"/>
      <c r="D1" s="202"/>
      <c r="E1" s="202"/>
      <c r="F1" s="202"/>
      <c r="G1" s="202"/>
      <c r="H1" s="202"/>
      <c r="I1" s="202"/>
      <c r="J1" s="202"/>
      <c r="L1" s="91" t="s">
        <v>77</v>
      </c>
      <c r="P1" s="92">
        <v>13</v>
      </c>
    </row>
    <row r="2" spans="1:18" ht="17.100000000000001" customHeight="1" x14ac:dyDescent="0.2">
      <c r="A2" s="93" t="s">
        <v>44</v>
      </c>
      <c r="B2" s="94"/>
      <c r="C2" s="94"/>
      <c r="J2" s="95"/>
      <c r="K2" s="96"/>
      <c r="N2" s="97" t="s">
        <v>47</v>
      </c>
      <c r="O2" s="97" t="s">
        <v>22</v>
      </c>
      <c r="P2" s="92">
        <v>17</v>
      </c>
    </row>
    <row r="3" spans="1:18" s="96" customFormat="1" ht="20.100000000000001" customHeight="1" x14ac:dyDescent="0.2">
      <c r="A3" s="98" t="str">
        <f>D3</f>
        <v>Room Air Conditioners</v>
      </c>
      <c r="C3" s="99" t="s">
        <v>48</v>
      </c>
      <c r="D3" s="215" t="s">
        <v>27</v>
      </c>
      <c r="E3" s="215"/>
      <c r="F3" s="215"/>
      <c r="G3" s="215"/>
      <c r="H3" s="215"/>
      <c r="I3" s="215"/>
      <c r="J3" s="100" t="s">
        <v>17</v>
      </c>
      <c r="K3" s="216"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6"/>
      <c r="M3" s="101"/>
      <c r="N3" s="102">
        <f>N11</f>
        <v>0</v>
      </c>
      <c r="O3" s="102">
        <f>N12</f>
        <v>0</v>
      </c>
      <c r="P3" s="92">
        <v>20</v>
      </c>
    </row>
    <row r="4" spans="1:18" s="96" customFormat="1" ht="9.9499999999999993" customHeight="1" x14ac:dyDescent="0.2">
      <c r="A4" s="98" t="str">
        <f>RIGHT(L1,LEN(L1)-8)</f>
        <v>5.5</v>
      </c>
      <c r="B4" s="103"/>
      <c r="C4" s="103"/>
      <c r="D4" s="215"/>
      <c r="E4" s="215"/>
      <c r="F4" s="215"/>
      <c r="G4" s="215"/>
      <c r="H4" s="215"/>
      <c r="I4" s="215"/>
      <c r="M4" s="101"/>
      <c r="P4" s="92">
        <v>10</v>
      </c>
    </row>
    <row r="5" spans="1:18" s="96" customFormat="1" ht="20.100000000000001" customHeight="1" x14ac:dyDescent="0.2">
      <c r="A5" s="104"/>
      <c r="D5" s="215"/>
      <c r="E5" s="215"/>
      <c r="F5" s="215"/>
      <c r="G5" s="215"/>
      <c r="H5" s="215"/>
      <c r="I5" s="215"/>
      <c r="J5" s="100" t="s">
        <v>18</v>
      </c>
      <c r="K5" s="217" t="str">
        <f>IF(OR(K3="Error",Input!E3="Error"),"Error",IF(OR(K3="No Data",Input!E3="No Data"),"No Data","OK"))</f>
        <v>No Data</v>
      </c>
      <c r="L5" s="217"/>
      <c r="M5" s="105"/>
      <c r="N5" s="102" t="str">
        <f>IF(N3=1,"U.S. Manufacturer",IF(N3=2,"Importer","No Type"))</f>
        <v>No Type</v>
      </c>
      <c r="O5" s="102" t="str">
        <f>IF(O3=1,IF(N3=1,"U.S. Manufacturer",IF(N3=2,"Importer","No Type")),IF(O3=2,"Third Party Representative","No Type"))</f>
        <v>No Type</v>
      </c>
      <c r="P5" s="92">
        <v>20</v>
      </c>
    </row>
    <row r="6" spans="1:18" s="96" customFormat="1" ht="20.100000000000001" customHeight="1" x14ac:dyDescent="0.2">
      <c r="A6" s="104"/>
      <c r="D6" s="218" t="s">
        <v>49</v>
      </c>
      <c r="E6" s="218"/>
      <c r="F6" s="106"/>
      <c r="G6" s="106"/>
      <c r="H6" s="106"/>
      <c r="I6" s="106"/>
      <c r="J6" s="100"/>
      <c r="K6" s="107"/>
      <c r="L6" s="107"/>
      <c r="M6" s="105"/>
      <c r="N6" s="102"/>
      <c r="O6" s="102"/>
      <c r="P6" s="92">
        <v>20</v>
      </c>
    </row>
    <row r="7" spans="1:18" s="96" customFormat="1" ht="9.9499999999999993" customHeight="1" thickBot="1" x14ac:dyDescent="0.25">
      <c r="A7" s="104"/>
      <c r="B7" s="103"/>
      <c r="C7" s="103"/>
      <c r="D7" s="103"/>
      <c r="E7" s="108"/>
      <c r="G7" s="90"/>
      <c r="H7" s="109"/>
      <c r="I7" s="109"/>
      <c r="J7" s="109"/>
      <c r="K7" s="109"/>
      <c r="L7" s="109"/>
      <c r="M7" s="109"/>
      <c r="N7" s="101"/>
      <c r="O7" s="101"/>
      <c r="P7" s="110">
        <v>10</v>
      </c>
      <c r="Q7" s="105"/>
    </row>
    <row r="8" spans="1:18" s="96" customFormat="1" ht="39.950000000000003" customHeight="1" thickBot="1" x14ac:dyDescent="0.25">
      <c r="A8" s="219" t="s">
        <v>50</v>
      </c>
      <c r="B8" s="220"/>
      <c r="C8" s="220"/>
      <c r="D8" s="220"/>
      <c r="E8" s="220"/>
      <c r="F8" s="220"/>
      <c r="G8" s="220"/>
      <c r="H8" s="220"/>
      <c r="I8" s="220"/>
      <c r="J8" s="220"/>
      <c r="K8" s="220"/>
      <c r="L8" s="221"/>
      <c r="M8" s="109"/>
      <c r="N8" s="101"/>
      <c r="O8" s="101"/>
      <c r="P8" s="110">
        <v>40</v>
      </c>
      <c r="Q8" s="105"/>
    </row>
    <row r="9" spans="1:18" s="96" customFormat="1" ht="18" customHeight="1" x14ac:dyDescent="0.2">
      <c r="A9" s="111"/>
      <c r="B9" s="112" t="s">
        <v>51</v>
      </c>
      <c r="C9" s="112"/>
      <c r="D9" s="113"/>
      <c r="E9" s="113"/>
      <c r="F9" s="114"/>
      <c r="G9" s="111"/>
      <c r="H9" s="112" t="s">
        <v>52</v>
      </c>
      <c r="I9" s="112"/>
      <c r="J9" s="113"/>
      <c r="K9" s="113"/>
      <c r="L9" s="114"/>
      <c r="M9" s="90"/>
      <c r="N9" s="90"/>
      <c r="O9" s="101"/>
      <c r="P9" s="110">
        <v>18</v>
      </c>
      <c r="Q9" s="101"/>
      <c r="R9" s="105"/>
    </row>
    <row r="10" spans="1:18" s="96" customFormat="1" ht="18" customHeight="1" thickBot="1" x14ac:dyDescent="0.25">
      <c r="A10" s="115"/>
      <c r="B10" s="116" t="s">
        <v>53</v>
      </c>
      <c r="C10" s="116"/>
      <c r="D10" s="116"/>
      <c r="E10" s="116"/>
      <c r="F10" s="117"/>
      <c r="G10" s="115"/>
      <c r="H10" s="118" t="s">
        <v>54</v>
      </c>
      <c r="I10" s="118"/>
      <c r="J10" s="119"/>
      <c r="K10" s="120"/>
      <c r="L10" s="117"/>
      <c r="M10" s="109"/>
      <c r="N10" s="101"/>
      <c r="O10" s="101"/>
      <c r="P10" s="110">
        <v>18</v>
      </c>
      <c r="Q10" s="105"/>
    </row>
    <row r="11" spans="1:18" s="96" customFormat="1" ht="27.95" customHeight="1" x14ac:dyDescent="0.2">
      <c r="A11" s="115"/>
      <c r="B11" s="207"/>
      <c r="C11" s="208"/>
      <c r="D11" s="209" t="str">
        <f>IF(OR(N11=1,N11=2),"","Please enter required data")</f>
        <v>Please enter required data</v>
      </c>
      <c r="E11" s="120"/>
      <c r="F11" s="117"/>
      <c r="G11" s="115"/>
      <c r="H11" s="207"/>
      <c r="I11" s="210"/>
      <c r="J11" s="208"/>
      <c r="K11" s="211" t="str">
        <f>IF(OR(N12=1,N12=2),"","Please enter required data")</f>
        <v>Please enter required data</v>
      </c>
      <c r="L11" s="117"/>
      <c r="M11" s="109"/>
      <c r="N11" s="121">
        <v>0</v>
      </c>
      <c r="O11" s="122"/>
      <c r="P11" s="110">
        <v>28</v>
      </c>
      <c r="Q11" s="105"/>
    </row>
    <row r="12" spans="1:18" s="131" customFormat="1" ht="27.95" customHeight="1" thickBot="1" x14ac:dyDescent="0.25">
      <c r="A12" s="123"/>
      <c r="B12" s="212"/>
      <c r="C12" s="213"/>
      <c r="D12" s="209"/>
      <c r="E12" s="124"/>
      <c r="F12" s="125"/>
      <c r="G12" s="123"/>
      <c r="H12" s="212"/>
      <c r="I12" s="214"/>
      <c r="J12" s="213"/>
      <c r="K12" s="211"/>
      <c r="L12" s="125"/>
      <c r="M12" s="126"/>
      <c r="N12" s="127">
        <v>0</v>
      </c>
      <c r="O12" s="128"/>
      <c r="P12" s="129">
        <v>28</v>
      </c>
      <c r="Q12" s="130"/>
    </row>
    <row r="13" spans="1:18" s="96" customFormat="1" ht="12.95" customHeight="1" x14ac:dyDescent="0.2">
      <c r="A13" s="115"/>
      <c r="B13" s="119"/>
      <c r="C13" s="119"/>
      <c r="D13" s="119"/>
      <c r="E13" s="120"/>
      <c r="F13" s="117"/>
      <c r="G13" s="115"/>
      <c r="H13" s="119"/>
      <c r="I13" s="119"/>
      <c r="J13" s="119"/>
      <c r="K13" s="120"/>
      <c r="L13" s="117"/>
      <c r="M13" s="109"/>
      <c r="N13" s="101"/>
      <c r="O13" s="90"/>
      <c r="P13" s="110">
        <v>13</v>
      </c>
      <c r="Q13" s="105"/>
    </row>
    <row r="14" spans="1:18" s="140" customFormat="1" ht="12.95" customHeight="1" x14ac:dyDescent="0.2">
      <c r="A14" s="132"/>
      <c r="B14" s="133" t="s">
        <v>55</v>
      </c>
      <c r="C14" s="133"/>
      <c r="D14" s="134"/>
      <c r="E14" s="135"/>
      <c r="F14" s="136"/>
      <c r="G14" s="132"/>
      <c r="H14" s="133" t="s">
        <v>56</v>
      </c>
      <c r="I14" s="133"/>
      <c r="J14" s="134"/>
      <c r="K14" s="135"/>
      <c r="L14" s="136"/>
      <c r="M14" s="137"/>
      <c r="N14" s="138"/>
      <c r="O14" s="139"/>
      <c r="P14" s="110">
        <v>13</v>
      </c>
    </row>
    <row r="15" spans="1:18" s="147" customFormat="1" ht="12.95" customHeight="1" thickBot="1" x14ac:dyDescent="0.25">
      <c r="A15" s="141"/>
      <c r="B15" s="142"/>
      <c r="C15" s="142"/>
      <c r="D15" s="143"/>
      <c r="E15" s="142"/>
      <c r="F15" s="144"/>
      <c r="G15" s="141"/>
      <c r="H15" s="142"/>
      <c r="I15" s="142"/>
      <c r="J15" s="143"/>
      <c r="K15" s="142"/>
      <c r="L15" s="144"/>
      <c r="M15" s="145"/>
      <c r="N15" s="90"/>
      <c r="O15" s="146"/>
      <c r="P15" s="110">
        <v>13</v>
      </c>
    </row>
    <row r="16" spans="1:18" s="147" customFormat="1" ht="23.1" customHeight="1" thickBot="1" x14ac:dyDescent="0.25">
      <c r="A16" s="204" t="s">
        <v>57</v>
      </c>
      <c r="B16" s="205"/>
      <c r="C16" s="206"/>
      <c r="D16" s="148"/>
      <c r="E16" s="149" t="str">
        <f>IF(ISBLANK(D16),"Please enter required data",IF(ISNONTEXT(D16),"Please enter required data",""))</f>
        <v>Please enter required data</v>
      </c>
      <c r="F16" s="150"/>
      <c r="G16" s="204" t="s">
        <v>57</v>
      </c>
      <c r="H16" s="205"/>
      <c r="I16" s="206"/>
      <c r="J16" s="148"/>
      <c r="K16" s="151" t="str">
        <f>IF($N$12=1,IF(ISBLANK(J16),"","No entry should be made"),IF(ISBLANK(J16),"Please enter required data",IF(ISNONTEXT(J16),"Please enter required data","")))</f>
        <v>Please enter required data</v>
      </c>
      <c r="L16" s="150"/>
      <c r="M16" s="145"/>
      <c r="N16" s="146" t="s">
        <v>21</v>
      </c>
      <c r="O16" s="146"/>
      <c r="P16" s="110">
        <v>23</v>
      </c>
      <c r="Q16" s="152"/>
    </row>
    <row r="17" spans="1:84" s="147" customFormat="1" ht="23.1" customHeight="1" thickBot="1" x14ac:dyDescent="0.25">
      <c r="A17" s="204" t="s">
        <v>58</v>
      </c>
      <c r="B17" s="205"/>
      <c r="C17" s="206"/>
      <c r="D17" s="148"/>
      <c r="E17" s="149" t="str">
        <f>IF(ISBLANK(D17),"Please enter required data",IF(ISNONTEXT(D17),"Please enter required data",""))</f>
        <v>Please enter required data</v>
      </c>
      <c r="F17" s="150"/>
      <c r="G17" s="204" t="s">
        <v>58</v>
      </c>
      <c r="H17" s="205"/>
      <c r="I17" s="206"/>
      <c r="J17" s="148"/>
      <c r="K17" s="151" t="str">
        <f>IF($N$12=1,IF(ISBLANK(J17),"","No entry should be made"),IF(ISBLANK(J17),"Please enter required data",IF(ISNONTEXT(J17),"Please enter required data","")))</f>
        <v>Please enter required data</v>
      </c>
      <c r="L17" s="150"/>
      <c r="M17" s="145"/>
      <c r="N17" s="146" t="s">
        <v>21</v>
      </c>
      <c r="O17" s="146"/>
      <c r="P17" s="110">
        <v>23</v>
      </c>
      <c r="Q17" s="152"/>
    </row>
    <row r="18" spans="1:84" s="147" customFormat="1" ht="23.1" customHeight="1" thickBot="1" x14ac:dyDescent="0.25">
      <c r="A18" s="222" t="s">
        <v>59</v>
      </c>
      <c r="B18" s="223"/>
      <c r="C18" s="224"/>
      <c r="D18" s="148"/>
      <c r="E18" s="149" t="str">
        <f>IF(ISBLANK(D18),"Please enter required data",IF(ISNONTEXT(D18),"Please enter required data",""))</f>
        <v>Please enter required data</v>
      </c>
      <c r="F18" s="150"/>
      <c r="G18" s="222" t="s">
        <v>59</v>
      </c>
      <c r="H18" s="223"/>
      <c r="I18" s="224"/>
      <c r="J18" s="148"/>
      <c r="K18" s="151" t="str">
        <f>IF($N$12=1,IF(ISBLANK(J18),"","No entry should be made"),IF(ISBLANK(J18),"Please enter required data",IF(ISNONTEXT(J18),"Please enter required data","")))</f>
        <v>Please enter required data</v>
      </c>
      <c r="L18" s="150"/>
      <c r="M18" s="145"/>
      <c r="N18" s="146" t="s">
        <v>21</v>
      </c>
      <c r="O18" s="146"/>
      <c r="P18" s="110">
        <v>23</v>
      </c>
      <c r="Q18" s="152"/>
    </row>
    <row r="19" spans="1:84" s="147" customFormat="1" ht="23.1" customHeight="1" thickBot="1" x14ac:dyDescent="0.25">
      <c r="A19" s="204" t="s">
        <v>60</v>
      </c>
      <c r="B19" s="205"/>
      <c r="C19" s="206"/>
      <c r="D19" s="148"/>
      <c r="E19" s="149" t="str">
        <f>IF(ISBLANK(D19),"Please enter required data","")</f>
        <v>Please enter required data</v>
      </c>
      <c r="F19" s="150"/>
      <c r="G19" s="204" t="s">
        <v>60</v>
      </c>
      <c r="H19" s="205"/>
      <c r="I19" s="206"/>
      <c r="J19" s="148"/>
      <c r="K19" s="151" t="str">
        <f>IF($N$12=1,IF(ISBLANK(J19),"","No entry should be made"),IF(ISBLANK(J19),"Please enter required data",""))</f>
        <v>Please enter required data</v>
      </c>
      <c r="L19" s="150"/>
      <c r="M19" s="145"/>
      <c r="N19" s="146" t="s">
        <v>21</v>
      </c>
      <c r="O19" s="146"/>
      <c r="P19" s="110">
        <v>23</v>
      </c>
      <c r="Q19" s="152"/>
    </row>
    <row r="20" spans="1:84" s="147" customFormat="1" ht="23.1" customHeight="1" thickBot="1" x14ac:dyDescent="0.25">
      <c r="A20" s="204" t="s">
        <v>61</v>
      </c>
      <c r="B20" s="205"/>
      <c r="C20" s="206"/>
      <c r="D20" s="69"/>
      <c r="E20" s="149" t="str">
        <f>IF(IF(ISERROR(FIND("@",D20)),1,0)+IF(ISERROR(FIND(".",D20)),1,0)&gt;0,"Please enter required data"," ")</f>
        <v>Please enter required data</v>
      </c>
      <c r="F20" s="150"/>
      <c r="G20" s="204" t="s">
        <v>61</v>
      </c>
      <c r="H20" s="205"/>
      <c r="I20" s="206"/>
      <c r="J20" s="69"/>
      <c r="K20" s="151" t="str">
        <f>IF($N$12=1,IF(ISBLANK(J20),"","No entry should be made"),IF(IF(ISERROR(FIND("@",J20)),1,0)+IF(ISERROR(FIND(".",J20)),1,0)&gt;0,"Please enter required data"," "))</f>
        <v>Please enter required data</v>
      </c>
      <c r="L20" s="150"/>
      <c r="M20" s="145"/>
      <c r="N20" s="146" t="s">
        <v>21</v>
      </c>
      <c r="O20" s="146"/>
      <c r="P20" s="110">
        <v>23</v>
      </c>
      <c r="Q20" s="152"/>
    </row>
    <row r="21" spans="1:84" s="147" customFormat="1" ht="12.95" customHeight="1" thickBot="1" x14ac:dyDescent="0.25">
      <c r="A21" s="153"/>
      <c r="B21" s="154"/>
      <c r="C21" s="154"/>
      <c r="D21" s="154"/>
      <c r="E21" s="155"/>
      <c r="F21" s="156"/>
      <c r="G21" s="153"/>
      <c r="H21" s="154"/>
      <c r="I21" s="154"/>
      <c r="J21" s="154"/>
      <c r="K21" s="155"/>
      <c r="L21" s="156"/>
      <c r="M21" s="145"/>
      <c r="N21" s="146"/>
      <c r="O21" s="146"/>
      <c r="P21" s="110">
        <v>13</v>
      </c>
      <c r="Q21" s="152"/>
    </row>
    <row r="22" spans="1:84" s="147" customFormat="1" ht="12.95" customHeight="1" x14ac:dyDescent="0.2">
      <c r="E22" s="157"/>
      <c r="G22" s="90"/>
      <c r="H22" s="145"/>
      <c r="I22" s="145"/>
      <c r="J22" s="145"/>
      <c r="K22" s="145"/>
      <c r="L22" s="145"/>
      <c r="M22" s="145"/>
      <c r="N22" s="146"/>
      <c r="O22" s="146"/>
      <c r="P22" s="110">
        <v>13</v>
      </c>
      <c r="Q22" s="152"/>
    </row>
    <row r="23" spans="1:84" s="96" customFormat="1" ht="17.100000000000001" customHeight="1" x14ac:dyDescent="0.2">
      <c r="A23" s="104"/>
      <c r="B23" s="158" t="str">
        <f>"Compliance Statement "&amp;IF(N12=2,"- Third Party Representative", IF(AND(N11=1,N12=1),"- U.S. Manufacturer",IF(AND(N11=2,N12=1),"- Importer","")))</f>
        <v xml:space="preserve">Compliance Statement </v>
      </c>
      <c r="C23" s="159"/>
      <c r="G23" s="90"/>
      <c r="P23" s="92">
        <v>17</v>
      </c>
      <c r="R23" s="160"/>
      <c r="S23" s="160"/>
      <c r="T23" s="120"/>
      <c r="U23" s="161"/>
      <c r="V23" s="161"/>
    </row>
    <row r="24" spans="1:84" s="96" customFormat="1" ht="114.95" customHeight="1" x14ac:dyDescent="0.2">
      <c r="A24" s="104"/>
      <c r="B24" s="226" t="str">
        <f>IF(N12=0,"Select one of the options for 'Submitter - Party Submitting This Report' above",IF(N12=1,N24,IF(N12=2,O24,"Error in Submitter Type")))</f>
        <v>Select one of the options for 'Submitter - Party Submitting This Report' above</v>
      </c>
      <c r="C24" s="226"/>
      <c r="D24" s="226"/>
      <c r="E24" s="226"/>
      <c r="F24" s="226"/>
      <c r="G24" s="226"/>
      <c r="H24" s="226"/>
      <c r="I24" s="226"/>
      <c r="J24" s="226"/>
      <c r="K24" s="226"/>
      <c r="L24" s="162"/>
      <c r="M24" s="162"/>
      <c r="N24" s="162" t="s">
        <v>69</v>
      </c>
      <c r="O24" s="162" t="s">
        <v>70</v>
      </c>
      <c r="P24" s="163">
        <v>115</v>
      </c>
      <c r="S24" s="120"/>
      <c r="T24" s="161"/>
      <c r="U24" s="161"/>
      <c r="V24" s="160"/>
    </row>
    <row r="25" spans="1:84" s="167" customFormat="1" ht="6" customHeight="1" thickBot="1" x14ac:dyDescent="0.25">
      <c r="A25" s="164"/>
      <c r="B25" s="165"/>
      <c r="C25" s="165"/>
      <c r="D25" s="165"/>
      <c r="E25" s="165"/>
      <c r="F25" s="165"/>
      <c r="G25" s="165"/>
      <c r="H25" s="165"/>
      <c r="I25" s="165"/>
      <c r="J25" s="165"/>
      <c r="K25" s="165"/>
      <c r="L25" s="166"/>
      <c r="M25" s="166"/>
      <c r="N25" s="166"/>
      <c r="O25" s="166"/>
      <c r="P25" s="163">
        <v>6</v>
      </c>
      <c r="S25" s="120"/>
      <c r="T25" s="168"/>
      <c r="U25" s="168"/>
      <c r="V25" s="169"/>
    </row>
    <row r="26" spans="1:84" s="142" customFormat="1" ht="38.1" customHeight="1" thickBot="1" x14ac:dyDescent="0.25">
      <c r="A26" s="170"/>
      <c r="B26" s="227" t="s">
        <v>62</v>
      </c>
      <c r="C26" s="228"/>
      <c r="D26" s="68"/>
      <c r="E26" s="151" t="str">
        <f>IF(ISBLANK(D26),"Please enter required data",IF(ISNONTEXT(D26),"Please enter required data",""))</f>
        <v>Please enter required data</v>
      </c>
      <c r="F26" s="171"/>
      <c r="G26" s="172"/>
      <c r="I26" s="173" t="s">
        <v>63</v>
      </c>
      <c r="J26" s="70"/>
      <c r="K26" s="174" t="str">
        <f>IF(ISNUMBER(J26),"","Please enter required data")</f>
        <v>Please enter required data</v>
      </c>
      <c r="L26" s="171"/>
      <c r="M26" s="171"/>
      <c r="P26" s="92">
        <v>38</v>
      </c>
    </row>
    <row r="27" spans="1:84" s="142" customFormat="1" ht="12.95" customHeight="1" x14ac:dyDescent="0.2">
      <c r="F27" s="175"/>
      <c r="G27" s="176"/>
      <c r="J27" s="177"/>
      <c r="P27" s="92">
        <v>13</v>
      </c>
      <c r="CF27" s="67"/>
    </row>
    <row r="28" spans="1:84" ht="12.95" customHeight="1" thickBot="1" x14ac:dyDescent="0.25">
      <c r="A28" s="178"/>
      <c r="B28" s="179"/>
      <c r="C28" s="179"/>
      <c r="D28" s="179"/>
      <c r="E28" s="179"/>
      <c r="F28" s="179"/>
      <c r="G28" s="180"/>
      <c r="H28" s="179"/>
      <c r="I28" s="179"/>
      <c r="J28" s="181"/>
      <c r="K28" s="179"/>
      <c r="L28" s="179"/>
      <c r="P28" s="92">
        <v>13</v>
      </c>
    </row>
    <row r="29" spans="1:84" ht="12.95" customHeight="1" x14ac:dyDescent="0.2">
      <c r="E29" s="183"/>
      <c r="F29" s="183"/>
      <c r="G29" s="184"/>
      <c r="H29" s="183"/>
      <c r="I29" s="183"/>
      <c r="J29" s="183"/>
      <c r="K29" s="183"/>
      <c r="L29" s="183"/>
      <c r="P29" s="92">
        <v>13</v>
      </c>
    </row>
    <row r="30" spans="1:84" ht="12.95" customHeight="1" x14ac:dyDescent="0.2">
      <c r="B30" s="192" t="s">
        <v>78</v>
      </c>
      <c r="C30" s="185"/>
      <c r="D30" s="182"/>
      <c r="E30" s="182"/>
      <c r="P30" s="92">
        <v>13</v>
      </c>
    </row>
    <row r="31" spans="1:84" ht="12.95" customHeight="1" x14ac:dyDescent="0.2">
      <c r="B31" s="186"/>
      <c r="C31" s="186"/>
      <c r="D31" s="182"/>
      <c r="E31" s="182"/>
      <c r="P31" s="92">
        <v>13</v>
      </c>
    </row>
    <row r="32" spans="1:84" ht="12.95" customHeight="1" x14ac:dyDescent="0.2">
      <c r="B32" s="187" t="s">
        <v>25</v>
      </c>
      <c r="C32" s="187"/>
      <c r="D32" s="182"/>
      <c r="E32" s="182"/>
      <c r="P32" s="92">
        <v>13</v>
      </c>
    </row>
    <row r="33" spans="1:16" ht="12.95" customHeight="1" x14ac:dyDescent="0.2">
      <c r="B33" s="187" t="s">
        <v>26</v>
      </c>
      <c r="C33" s="187"/>
      <c r="D33" s="182"/>
      <c r="E33" s="182"/>
      <c r="P33" s="92">
        <v>13</v>
      </c>
    </row>
    <row r="34" spans="1:16" ht="12.95" customHeight="1" x14ac:dyDescent="0.2">
      <c r="A34" s="89"/>
      <c r="B34" s="188"/>
      <c r="C34" s="188"/>
      <c r="D34" s="182"/>
      <c r="E34" s="182"/>
      <c r="P34" s="92">
        <v>13</v>
      </c>
    </row>
    <row r="35" spans="1:16" ht="185.1" customHeight="1" x14ac:dyDescent="0.2">
      <c r="A35" s="89"/>
      <c r="B35" s="225" t="s">
        <v>64</v>
      </c>
      <c r="C35" s="225"/>
      <c r="D35" s="225"/>
      <c r="E35" s="225"/>
      <c r="F35" s="225"/>
      <c r="G35" s="225"/>
      <c r="H35" s="225"/>
      <c r="I35" s="225"/>
      <c r="J35" s="225"/>
      <c r="K35" s="225"/>
      <c r="P35" s="92">
        <v>185</v>
      </c>
    </row>
    <row r="36" spans="1:16" s="58" customFormat="1" x14ac:dyDescent="0.2">
      <c r="G36" s="193"/>
      <c r="P36" s="92">
        <v>13</v>
      </c>
    </row>
    <row r="37" spans="1:16" ht="12.95" customHeight="1" x14ac:dyDescent="0.2">
      <c r="A37" s="89"/>
      <c r="B37" s="194" t="s">
        <v>81</v>
      </c>
      <c r="P37" s="92">
        <v>13</v>
      </c>
    </row>
    <row r="38" spans="1:16" ht="12.95" customHeight="1" x14ac:dyDescent="0.2">
      <c r="B38" s="195"/>
      <c r="P38" s="92">
        <v>13</v>
      </c>
    </row>
    <row r="39" spans="1:16" ht="12.95" customHeight="1" x14ac:dyDescent="0.2">
      <c r="B39" s="194" t="s">
        <v>25</v>
      </c>
      <c r="P39" s="92">
        <v>13</v>
      </c>
    </row>
    <row r="40" spans="1:16" ht="12.95" customHeight="1" x14ac:dyDescent="0.2">
      <c r="B40" s="194" t="s">
        <v>26</v>
      </c>
      <c r="P40" s="92">
        <v>13</v>
      </c>
    </row>
    <row r="41" spans="1:16" ht="12.95" customHeight="1" x14ac:dyDescent="0.2">
      <c r="B41" s="196"/>
      <c r="P41" s="92">
        <v>13</v>
      </c>
    </row>
    <row r="42" spans="1:16" ht="171.95" customHeight="1" x14ac:dyDescent="0.2">
      <c r="B42" s="203" t="s">
        <v>71</v>
      </c>
      <c r="C42" s="203"/>
      <c r="D42" s="203"/>
      <c r="E42" s="203"/>
      <c r="F42" s="203"/>
      <c r="G42" s="203"/>
      <c r="H42" s="203"/>
      <c r="I42" s="203"/>
      <c r="J42" s="203"/>
      <c r="K42" s="203"/>
      <c r="P42" s="92">
        <v>172</v>
      </c>
    </row>
  </sheetData>
  <sheetProtection algorithmName="SHA-512" hashValue="snUIiWGj8ZVszMQbfMRkABVAmpqoM0YA6GGFfSqnwufg6HuX1m5vuZ7bxyGGtxtIxj7xu5oHFIhQtOEdXUMiPA==" saltValue="/9PLWCYwVkD2Yj0aMPy/nA==" spinCount="100000" sheet="1" objects="1" scenarios="1"/>
  <mergeCells count="26">
    <mergeCell ref="A8:L8"/>
    <mergeCell ref="A18:C18"/>
    <mergeCell ref="G18:I18"/>
    <mergeCell ref="B35:K35"/>
    <mergeCell ref="A19:C19"/>
    <mergeCell ref="G19:I19"/>
    <mergeCell ref="A20:C20"/>
    <mergeCell ref="G20:I20"/>
    <mergeCell ref="B24:K24"/>
    <mergeCell ref="B26:C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10" customWidth="1"/>
    <col min="2" max="2" width="8" style="10" customWidth="1"/>
    <col min="3" max="3" width="18.7109375" style="11" customWidth="1"/>
    <col min="4" max="4" width="18.7109375" style="11" hidden="1" customWidth="1"/>
    <col min="5" max="7" width="18.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5703125" style="11" customWidth="1"/>
    <col min="19" max="21" width="15.7109375" style="11" customWidth="1"/>
    <col min="22" max="22" width="19.140625" style="11" customWidth="1"/>
    <col min="23" max="23" width="25.7109375" style="11" customWidth="1"/>
    <col min="24" max="24" width="4.7109375" style="13" customWidth="1"/>
    <col min="25" max="25" width="15.7109375" style="14" customWidth="1"/>
    <col min="26" max="26" width="20.85546875" style="14" hidden="1" customWidth="1"/>
    <col min="27" max="27" width="9.7109375" style="14" customWidth="1"/>
    <col min="28" max="28" width="11.140625" style="14" customWidth="1"/>
    <col min="29" max="29" width="16.28515625" style="14" customWidth="1"/>
    <col min="30" max="30" width="12.5703125" style="14" customWidth="1"/>
    <col min="31" max="31" width="25.140625" style="14" customWidth="1"/>
    <col min="32" max="32" width="13.85546875" style="14" hidden="1" customWidth="1"/>
    <col min="33" max="33" width="16.5703125" style="14" customWidth="1"/>
    <col min="34" max="34" width="23.7109375" style="14" customWidth="1"/>
    <col min="35" max="35" width="20.85546875" style="14" customWidth="1"/>
    <col min="36" max="36" width="24" style="14" customWidth="1"/>
    <col min="37" max="37" width="20.85546875" style="14" customWidth="1"/>
    <col min="38" max="39" width="22.42578125" style="14" hidden="1" customWidth="1"/>
    <col min="40" max="41" width="15.140625" style="14" customWidth="1"/>
    <col min="42" max="43" width="17.42578125" style="14" customWidth="1"/>
    <col min="44" max="44" width="21" style="14" customWidth="1"/>
    <col min="45" max="45" width="40.7109375" style="14" customWidth="1"/>
    <col min="46" max="46" width="16.28515625" style="3" hidden="1" customWidth="1"/>
    <col min="47" max="48" width="12.5703125" style="10" hidden="1" customWidth="1"/>
    <col min="49" max="49" width="26" style="10" hidden="1" customWidth="1"/>
    <col min="50" max="52" width="14" style="11" hidden="1" customWidth="1"/>
    <col min="53" max="53" width="9.140625" style="10" hidden="1" customWidth="1"/>
    <col min="54" max="54" width="4.140625" style="10" hidden="1" customWidth="1"/>
    <col min="55" max="16384" width="9.140625" style="10"/>
  </cols>
  <sheetData>
    <row r="1" spans="1:107" ht="20.25" customHeight="1" x14ac:dyDescent="0.2">
      <c r="A1" s="74" t="str">
        <f>Certification!A3</f>
        <v>Room Air Conditioners</v>
      </c>
      <c r="B1" s="230" t="str">
        <f>Certification!D3</f>
        <v>Room Air Conditioners</v>
      </c>
      <c r="C1" s="230"/>
      <c r="D1" s="230"/>
      <c r="E1" s="230"/>
      <c r="F1" s="230"/>
      <c r="G1" s="230"/>
      <c r="I1" s="62" t="str">
        <f>Certification!L1</f>
        <v>Version 5.5</v>
      </c>
      <c r="K1" s="66"/>
      <c r="L1" s="240" t="s">
        <v>79</v>
      </c>
      <c r="M1" s="241"/>
      <c r="N1" s="241"/>
      <c r="O1" s="241"/>
      <c r="P1" s="241"/>
      <c r="Q1" s="241"/>
      <c r="R1" s="241"/>
      <c r="S1" s="242"/>
      <c r="T1" s="199"/>
      <c r="U1" s="200"/>
      <c r="V1" s="201"/>
    </row>
    <row r="2" spans="1:107" ht="9.9499999999999993" customHeight="1" x14ac:dyDescent="0.2">
      <c r="A2" s="74" t="str">
        <f>Certification!A4</f>
        <v>5.5</v>
      </c>
      <c r="L2" s="243"/>
      <c r="M2" s="244"/>
      <c r="N2" s="244"/>
      <c r="O2" s="244"/>
      <c r="P2" s="244"/>
      <c r="Q2" s="244"/>
      <c r="R2" s="244"/>
      <c r="S2" s="245"/>
    </row>
    <row r="3" spans="1:107" ht="25.5" customHeight="1" x14ac:dyDescent="0.2">
      <c r="B3" s="234" t="s">
        <v>16</v>
      </c>
      <c r="C3" s="234"/>
      <c r="E3" s="59" t="str">
        <f>IF(COUNTA(INPUT)=0,"No Data",IF(COUNTIF(B10:B109,"Error")&gt;0,"Error","OK"))</f>
        <v>No Data</v>
      </c>
      <c r="F3" s="235" t="s">
        <v>18</v>
      </c>
      <c r="G3" s="235"/>
      <c r="H3" s="236" t="str">
        <f>Certification!K5</f>
        <v>No Data</v>
      </c>
      <c r="I3" s="236"/>
      <c r="K3" s="65"/>
      <c r="L3" s="243"/>
      <c r="M3" s="244"/>
      <c r="N3" s="244"/>
      <c r="O3" s="244"/>
      <c r="P3" s="244"/>
      <c r="Q3" s="244"/>
      <c r="R3" s="244"/>
      <c r="S3" s="245"/>
    </row>
    <row r="4" spans="1:107" s="37" customFormat="1" ht="13.5" customHeight="1" thickBot="1" x14ac:dyDescent="0.25">
      <c r="C4" s="14"/>
      <c r="D4" s="14"/>
      <c r="E4" s="14"/>
      <c r="F4" s="14"/>
      <c r="G4" s="14"/>
      <c r="H4" s="14"/>
      <c r="I4" s="14"/>
      <c r="J4" s="14"/>
      <c r="K4" s="3"/>
      <c r="L4" s="243"/>
      <c r="M4" s="244"/>
      <c r="N4" s="244"/>
      <c r="O4" s="244"/>
      <c r="P4" s="244"/>
      <c r="Q4" s="244"/>
      <c r="R4" s="244"/>
      <c r="S4" s="245"/>
      <c r="T4" s="3"/>
      <c r="U4" s="3"/>
      <c r="V4" s="14"/>
      <c r="W4" s="14"/>
      <c r="X4" s="38"/>
      <c r="Y4" s="14"/>
      <c r="Z4" s="14"/>
      <c r="AA4" s="14"/>
      <c r="AB4" s="14"/>
      <c r="AC4" s="14"/>
      <c r="AD4" s="14"/>
      <c r="AE4" s="14"/>
      <c r="AF4" s="14"/>
      <c r="AG4" s="14"/>
      <c r="AH4" s="3"/>
      <c r="AI4" s="3"/>
      <c r="AJ4" s="3"/>
      <c r="AK4" s="3"/>
      <c r="AL4" s="14"/>
      <c r="AM4" s="14"/>
      <c r="AN4" s="14"/>
      <c r="AO4" s="14"/>
      <c r="AP4" s="3"/>
      <c r="AQ4" s="3"/>
      <c r="AR4" s="14"/>
      <c r="AS4" s="14"/>
      <c r="AT4" s="3"/>
      <c r="AX4" s="14"/>
      <c r="AY4" s="14"/>
      <c r="AZ4" s="14"/>
    </row>
    <row r="5" spans="1:107" s="5" customFormat="1" ht="20.100000000000001" customHeight="1" thickBot="1" x14ac:dyDescent="0.4">
      <c r="B5" s="198" t="s">
        <v>15</v>
      </c>
      <c r="C5" s="198"/>
      <c r="D5" s="198"/>
      <c r="E5" s="198"/>
      <c r="F5" s="237" t="s">
        <v>49</v>
      </c>
      <c r="G5" s="238"/>
      <c r="H5" s="238"/>
      <c r="I5" s="239"/>
      <c r="J5" s="64"/>
      <c r="K5" s="35"/>
      <c r="L5" s="246"/>
      <c r="M5" s="247"/>
      <c r="N5" s="247"/>
      <c r="O5" s="247"/>
      <c r="P5" s="247"/>
      <c r="Q5" s="247"/>
      <c r="R5" s="247"/>
      <c r="S5" s="248"/>
      <c r="T5" s="35"/>
      <c r="U5" s="35"/>
      <c r="V5" s="35"/>
      <c r="W5" s="35"/>
      <c r="X5" s="4"/>
      <c r="Y5" s="233" t="s">
        <v>8</v>
      </c>
      <c r="Z5" s="231"/>
      <c r="AA5" s="231"/>
      <c r="AB5" s="231"/>
      <c r="AC5" s="231"/>
      <c r="AD5" s="231" t="s">
        <v>8</v>
      </c>
      <c r="AE5" s="231"/>
      <c r="AF5" s="231"/>
      <c r="AG5" s="231"/>
      <c r="AH5" s="231" t="s">
        <v>8</v>
      </c>
      <c r="AI5" s="231"/>
      <c r="AJ5" s="231"/>
      <c r="AK5" s="231" t="s">
        <v>8</v>
      </c>
      <c r="AL5" s="231"/>
      <c r="AM5" s="231"/>
      <c r="AN5" s="231"/>
      <c r="AO5" s="231"/>
      <c r="AP5" s="231" t="s">
        <v>8</v>
      </c>
      <c r="AQ5" s="231"/>
      <c r="AR5" s="231"/>
      <c r="AS5" s="232"/>
      <c r="AT5" s="2"/>
      <c r="DB5" s="6"/>
      <c r="DC5" s="6"/>
    </row>
    <row r="6" spans="1:107" s="9" customFormat="1" ht="92.25" hidden="1" customHeight="1" thickBot="1" x14ac:dyDescent="0.25">
      <c r="J6" s="60"/>
      <c r="K6" s="60"/>
      <c r="L6" s="63"/>
      <c r="M6" s="60"/>
      <c r="N6" s="63"/>
      <c r="O6" s="60"/>
      <c r="P6" s="63"/>
      <c r="Q6" s="63"/>
      <c r="R6" s="63"/>
      <c r="S6" s="63"/>
      <c r="T6" s="63"/>
      <c r="U6" s="63"/>
      <c r="V6" s="63"/>
      <c r="W6" s="63"/>
      <c r="X6" s="8"/>
      <c r="AT6" s="191"/>
      <c r="AV6" s="1"/>
      <c r="DB6" s="7"/>
      <c r="DC6" s="7"/>
    </row>
    <row r="7" spans="1:107" ht="6" hidden="1" customHeight="1" x14ac:dyDescent="0.2">
      <c r="AV7" s="1"/>
      <c r="AX7" s="10"/>
      <c r="AY7" s="10"/>
      <c r="AZ7" s="10"/>
      <c r="DB7" s="11"/>
      <c r="DC7" s="11"/>
    </row>
    <row r="8" spans="1:107" ht="6" customHeight="1" x14ac:dyDescent="0.2">
      <c r="A8" s="54"/>
      <c r="B8" s="54"/>
      <c r="C8" s="50"/>
      <c r="D8" s="50"/>
      <c r="E8" s="50"/>
      <c r="F8" s="50"/>
      <c r="G8" s="50"/>
      <c r="H8" s="50"/>
      <c r="I8" s="50"/>
      <c r="J8" s="50"/>
      <c r="K8" s="50"/>
      <c r="L8" s="50"/>
      <c r="M8" s="55"/>
      <c r="N8" s="50"/>
      <c r="O8" s="50"/>
      <c r="P8" s="50"/>
      <c r="Q8" s="50"/>
      <c r="R8" s="50"/>
      <c r="S8" s="50"/>
      <c r="T8" s="50"/>
      <c r="U8" s="50"/>
      <c r="W8" s="197" t="s">
        <v>72</v>
      </c>
      <c r="AR8" s="78"/>
      <c r="AV8" s="1"/>
      <c r="AX8" s="10"/>
      <c r="AY8" s="10"/>
      <c r="AZ8" s="10"/>
      <c r="DB8" s="11"/>
      <c r="DC8" s="11"/>
    </row>
    <row r="9" spans="1:107" s="18" customFormat="1" ht="95.25" customHeight="1" thickBot="1" x14ac:dyDescent="0.25">
      <c r="A9" s="21" t="s">
        <v>0</v>
      </c>
      <c r="B9" s="21" t="s">
        <v>6</v>
      </c>
      <c r="C9" s="39" t="s">
        <v>68</v>
      </c>
      <c r="D9" s="39"/>
      <c r="E9" s="39" t="s">
        <v>9</v>
      </c>
      <c r="F9" s="39" t="s">
        <v>19</v>
      </c>
      <c r="G9" s="39" t="s">
        <v>20</v>
      </c>
      <c r="H9" s="39" t="s">
        <v>1</v>
      </c>
      <c r="I9" s="39" t="s">
        <v>66</v>
      </c>
      <c r="J9" s="40"/>
      <c r="K9" s="36" t="s">
        <v>10</v>
      </c>
      <c r="L9" s="73" t="s">
        <v>11</v>
      </c>
      <c r="M9" s="36" t="s">
        <v>13</v>
      </c>
      <c r="N9" s="36" t="s">
        <v>12</v>
      </c>
      <c r="O9" s="36" t="s">
        <v>14</v>
      </c>
      <c r="P9" s="39"/>
      <c r="Q9" s="39"/>
      <c r="R9" s="39" t="s">
        <v>74</v>
      </c>
      <c r="S9" s="39" t="s">
        <v>24</v>
      </c>
      <c r="T9" s="36" t="s">
        <v>23</v>
      </c>
      <c r="U9" s="73" t="s">
        <v>75</v>
      </c>
      <c r="V9" s="39" t="s">
        <v>76</v>
      </c>
      <c r="W9" s="39" t="s">
        <v>73</v>
      </c>
      <c r="X9" s="88"/>
      <c r="Y9" s="21" t="str">
        <f t="shared" ref="Y9:AS9" si="0">C9&amp;" Status"</f>
        <v>Manufacturer Status</v>
      </c>
      <c r="Z9" s="25" t="str">
        <f t="shared" si="0"/>
        <v xml:space="preserve"> Status</v>
      </c>
      <c r="AA9" s="21" t="str">
        <f t="shared" si="0"/>
        <v>Brand Name(s) Status</v>
      </c>
      <c r="AB9" s="21" t="str">
        <f t="shared" si="0"/>
        <v>Basic Model Number Status</v>
      </c>
      <c r="AC9" s="21" t="str">
        <f t="shared" si="0"/>
        <v>Individual Model Number Covered by Basic Model Status</v>
      </c>
      <c r="AD9" s="25" t="str">
        <f t="shared" si="0"/>
        <v>Action Status</v>
      </c>
      <c r="AE9" s="21" t="str">
        <f t="shared" si="0"/>
        <v>Product Group Code Status</v>
      </c>
      <c r="AF9" s="25" t="str">
        <f t="shared" si="0"/>
        <v xml:space="preserve"> Status</v>
      </c>
      <c r="AG9" s="25" t="str">
        <f t="shared" si="0"/>
        <v>Sample Size (Number of Units Tested) Status</v>
      </c>
      <c r="AH9" s="25" t="str">
        <f t="shared" si="0"/>
        <v>Is the Certification for this Basic Model Based on a Waiver of DOE's Test Procedure Requirements? Status</v>
      </c>
      <c r="AI9" s="25" t="str">
        <f t="shared" si="0"/>
        <v>Date of Test Procedure Waiver, if Applicable Status</v>
      </c>
      <c r="AJ9" s="25" t="str">
        <f t="shared" si="0"/>
        <v>Is the Certification based upon any Exception Relief from an Applicable Standard by DOE's Office of Hearing and Appeals? Status</v>
      </c>
      <c r="AK9" s="25" t="str">
        <f t="shared" si="0"/>
        <v>Date of Exception Relief, if Applicable Status</v>
      </c>
      <c r="AL9" s="25" t="str">
        <f t="shared" si="0"/>
        <v xml:space="preserve"> Status</v>
      </c>
      <c r="AM9" s="25" t="str">
        <f t="shared" si="0"/>
        <v xml:space="preserve"> Status</v>
      </c>
      <c r="AN9" s="25" t="str">
        <f t="shared" si="0"/>
        <v>Combined Energy Efficiency Ratio (Btu/Wh) Status</v>
      </c>
      <c r="AO9" s="25" t="str">
        <f t="shared" si="0"/>
        <v>Cooling Capacity (Btu/h) Status</v>
      </c>
      <c r="AP9" s="25" t="str">
        <f t="shared" si="0"/>
        <v>Electrical Power Input (Watts) Status</v>
      </c>
      <c r="AQ9" s="25" t="str">
        <f t="shared" si="0"/>
        <v>Is This a Variable-Speed Basic Model? Status</v>
      </c>
      <c r="AR9" s="77" t="str">
        <f t="shared" si="0"/>
        <v>For Variable-Speed Basic Models Only, Supplemental Testing Instructions PDF Filename Status</v>
      </c>
      <c r="AS9" s="25" t="str">
        <f t="shared" si="0"/>
        <v>Link to EnergyGuide Label Website (Enter link or, if submitting link later, enter 'By annual report date') Status</v>
      </c>
      <c r="AT9" s="41"/>
      <c r="AU9" s="42"/>
      <c r="AV9" s="42"/>
      <c r="AW9" s="229" t="s">
        <v>4</v>
      </c>
      <c r="AX9" s="229"/>
      <c r="AY9" s="75"/>
      <c r="AZ9" s="190" t="s">
        <v>67</v>
      </c>
      <c r="BB9" s="43" t="s">
        <v>7</v>
      </c>
    </row>
    <row r="10" spans="1:107" s="18" customFormat="1" ht="26.25" thickTop="1" x14ac:dyDescent="0.2">
      <c r="A10" s="56">
        <v>1</v>
      </c>
      <c r="B10" s="57" t="str">
        <f t="shared" ref="B10:B73" si="1">IF(COUNTIF(Y10:AS10,"")=No_of_Columns,"",IF(COUNTIF(Y10:AS10,"ok")=No_of_Columns,"ok","Error"))</f>
        <v/>
      </c>
      <c r="C10" s="82"/>
      <c r="D10" s="29"/>
      <c r="E10" s="85"/>
      <c r="F10" s="85"/>
      <c r="G10" s="85"/>
      <c r="H10" s="30"/>
      <c r="I10" s="29"/>
      <c r="J10" s="30"/>
      <c r="K10" s="30"/>
      <c r="L10" s="30"/>
      <c r="M10" s="51"/>
      <c r="N10" s="30"/>
      <c r="O10" s="51"/>
      <c r="P10" s="29"/>
      <c r="Q10" s="47"/>
      <c r="R10" s="29"/>
      <c r="S10" s="29"/>
      <c r="T10" s="29"/>
      <c r="U10" s="29"/>
      <c r="V10" s="29"/>
      <c r="W10" s="79"/>
      <c r="X10" s="15"/>
      <c r="Y10" s="16" t="str">
        <f t="shared" ref="Y10:Y73" si="2">IF(COUNTA($C10:$W10)=0,"",IF(ISBLANK($C10),"Empty cell","ok"))</f>
        <v/>
      </c>
      <c r="Z10" s="16" t="str">
        <f t="shared" ref="Z10:Z73" si="3">IF(COUNTA($C10:$W10)=0,"","ok")</f>
        <v/>
      </c>
      <c r="AA10" s="16" t="str">
        <f t="shared" ref="AA10:AA73" si="4">IF(COUNTA($C10:$W10)=0,"",IF(ISBLANK($E10),"Empty cell","ok"))</f>
        <v/>
      </c>
      <c r="AB10" s="16" t="str">
        <f t="shared" ref="AB10:AB73" si="5">IF(COUNTA($C10:$W10)=0,"",IF(ISBLANK($F10),"Empty cell","ok"))</f>
        <v/>
      </c>
      <c r="AC10" s="16" t="str">
        <f t="shared" ref="AC10:AC73" si="6">IF(COUNTA($C10:$W10)=0,"",IF(ISBLANK($G10),"Empty cell","ok"))</f>
        <v/>
      </c>
      <c r="AD10" s="16" t="str">
        <f t="shared" ref="AD10:AD73" si="7">IF(COUNTA($C10:$W10)=0,"",IF(ISBLANK($H10),"Empty cell",IF(OR($H10="n",$H10="d",$H10="c",$H10="e",$H10="f"),"ok","Should be n, d, c, e, or f")))</f>
        <v/>
      </c>
      <c r="AE10" s="16" t="str">
        <f t="shared" ref="AE10:AE41" si="8">IF(COUNTA($C10:$W10)=0,"",IF(ISBLANK($I10),"Empty cell",IF($I10&lt;1,"Prod. Gr. Code should be an int. betw. 1 and "&amp;No_of_Product_Classes,IF($I10&gt;No_of_Product_Classes,"Prod. Gr. Code should be an int. betw. 1 and "&amp;No_of_Product_Classes,IF($I10=INT($I10),"ok","Prod. Gr. Code should be an int. betw. 1 and "&amp;No_of_Product_Classes)))))</f>
        <v/>
      </c>
      <c r="AF10" s="16" t="str">
        <f t="shared" ref="AF10:AF73" si="9">IF(COUNTA($C10:$W10)=0,"","ok")</f>
        <v/>
      </c>
      <c r="AG10" s="16" t="str">
        <f t="shared" ref="AG10:AG73" si="10">IF(COUNTA($C10:$W10)=0,"",IF(H10="d","ok",IF(ISBLANK($K10),"Empty cell",IF(ISNUMBER(K10)=FALSE,"Entry should be a positive integer",IF($K10&lt;1,"Entry should be a positive integer",IF($K10=INT($K10),"ok","Entry should be a positive integer"))))))</f>
        <v/>
      </c>
      <c r="AH10" s="16" t="str">
        <f t="shared" ref="AH10:AH73" si="11">IF(COUNTA($C10:$W10)=0,"",IF(H10="d","ok",IF(ISBLANK(L10),"Empty cell",IF(L10="yes","ok",IF(L10="y","ok",IF(L10="no","ok",IF(L10="n","ok","Entry should be either 'yes', 'y', 'no' or 'n'")))))))</f>
        <v/>
      </c>
      <c r="AI10" s="16" t="str">
        <f t="shared" ref="AI10:AI73" si="12">IF(COUNTA($C10:$W10)=0,"",IF(H10="d","ok",IF(ISBLANK(L10),IF(ISBLANK(M10),"ok","Waiver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J10" s="16" t="str">
        <f t="shared" ref="AJ10:AJ73" si="13">IF(COUNTA($C10:$W10)=0,"",IF(H10="d","ok",IF(ISBLANK(N10),"Empty cell",IF(N10="yes","ok",IF(N10="y","ok",IF(N10="no","ok",IF(N10="n","ok","Entry should be either 'yes', 'y', 'no' or 'n'")))))))</f>
        <v/>
      </c>
      <c r="AK10" s="16" t="str">
        <f t="shared" ref="AK10:AK73" si="14">IF(COUNTA($C10:$W10)=0,"",IF(H10="d","ok",IF(ISBLANK(N10),IF(ISBLANK(O10),"ok","Exemption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L10" s="16" t="str">
        <f t="shared" ref="AL10:AM29" si="15">IF(COUNTA($C10:$W10)=0,"","ok")</f>
        <v/>
      </c>
      <c r="AM10" s="16" t="str">
        <f t="shared" si="15"/>
        <v/>
      </c>
      <c r="AN10" s="16" t="str">
        <f t="shared" ref="AN10:AN73" si="16">IF(COUNTA($C10:$W10)=0,"",IF(H10="d","ok",IF(ISBLANK($R10),"Empty cell",IF(ISNUMBER($R10),IF($R10&gt;0,"ok","Entry should be greater than 0"),"Entry should be a number"))))</f>
        <v/>
      </c>
      <c r="AO10" s="16" t="str">
        <f t="shared" ref="AO10:AO73" si="17">IF(COUNTA($C10:$W10)=0,"",IF(H10="d","ok",IF(ISBLANK($S10),"Empty cell",IF(ISNUMBER($S10),IF($S10&gt;0,"ok","Entry should be greater than 0"),"Entry should be a number"))))</f>
        <v/>
      </c>
      <c r="AP10" s="16" t="str">
        <f>IF(COUNTA($C10:$W10)=0,"",IF(H10="d","ok",IF(ISBLANK($T10),"Empty cell",IF(ISNUMBER($T10),IF($T10&gt;0,"ok","Entry should be greater than 0"),"Entry should be a number"))))</f>
        <v/>
      </c>
      <c r="AQ10" s="16" t="str">
        <f>IF(COUNTA($C10:$W10)=0,"",IF(H10="d","ok",IF(ISBLANK(U10),"Empty cell",IF(U10="yes","ok",IF(U10="y","ok",IF(U10="no","ok",IF(U10="n","ok","Entry should be either 'yes', 'y', 'no' or 'n'")))))))</f>
        <v/>
      </c>
      <c r="AR10" s="16" t="str">
        <f>IF(COUNTA($C10:$W10)=0,"",IF(H10="D","ok",IF(ISBLANK(U10),IF(ISBLANK(V10),"ok","Variable-speed question is not answered"),IF(OR(U10="yes",U10="y"),IF(ISBLANK(V10),"Empty cell",IF(AND(RIGHT(V10,4)=".pdf",LEFT(V10,3)="DOE",ISNUMBER(VALUE(MID(V10,4,4)))),"ok","Filename is not in correct format")),IF(ISBLANK(V10),"ok","No entry should be made")))))</f>
        <v/>
      </c>
      <c r="AS10" s="16" t="str">
        <f>IF(COUNTA($C10:$W10)=0,"",IF(H10="d","ok",IF(ISBLANK(W10),"Empty cell",IF(OR(LEFT(W10,7)="http://",LEFT(W10,8)="https://",LEFT(W10,6)="ftp://",LEFT(W10,7)="sftp://",W10="By annual report date"),"ok","Entry must begin with http://, https://, ftp:// or sftp://or be 'By annual report date'"))))</f>
        <v/>
      </c>
      <c r="AT10" s="17"/>
      <c r="AW10" s="18" t="s">
        <v>2</v>
      </c>
      <c r="AX10" s="19">
        <v>21</v>
      </c>
      <c r="AY10" s="19"/>
      <c r="AZ10" s="58" t="str">
        <f t="shared" ref="AZ10:AZ73" si="18">IF(AE10="ok",VLOOKUP(I10,PrClDesc,2),"")</f>
        <v/>
      </c>
      <c r="BB10" s="20" t="s">
        <v>5</v>
      </c>
    </row>
    <row r="11" spans="1:107" s="18" customFormat="1" ht="25.5" x14ac:dyDescent="0.2">
      <c r="A11" s="56">
        <v>2</v>
      </c>
      <c r="B11" s="57" t="str">
        <f t="shared" si="1"/>
        <v/>
      </c>
      <c r="C11" s="83"/>
      <c r="D11" s="31"/>
      <c r="E11" s="86"/>
      <c r="F11" s="86"/>
      <c r="G11" s="86"/>
      <c r="H11" s="32"/>
      <c r="I11" s="31"/>
      <c r="J11" s="32"/>
      <c r="K11" s="32"/>
      <c r="L11" s="32"/>
      <c r="M11" s="52"/>
      <c r="N11" s="32"/>
      <c r="O11" s="52"/>
      <c r="P11" s="31"/>
      <c r="Q11" s="48"/>
      <c r="R11" s="31"/>
      <c r="S11" s="31"/>
      <c r="T11" s="31"/>
      <c r="U11" s="31"/>
      <c r="V11" s="31"/>
      <c r="W11" s="80"/>
      <c r="X11" s="15"/>
      <c r="Y11" s="16" t="str">
        <f t="shared" si="2"/>
        <v/>
      </c>
      <c r="Z11" s="16" t="str">
        <f t="shared" si="3"/>
        <v/>
      </c>
      <c r="AA11" s="16" t="str">
        <f t="shared" si="4"/>
        <v/>
      </c>
      <c r="AB11" s="16" t="str">
        <f t="shared" si="5"/>
        <v/>
      </c>
      <c r="AC11" s="16" t="str">
        <f t="shared" si="6"/>
        <v/>
      </c>
      <c r="AD11" s="16" t="str">
        <f t="shared" si="7"/>
        <v/>
      </c>
      <c r="AE11" s="16" t="str">
        <f t="shared" si="8"/>
        <v/>
      </c>
      <c r="AF11" s="16" t="str">
        <f t="shared" si="9"/>
        <v/>
      </c>
      <c r="AG11" s="16" t="str">
        <f t="shared" si="10"/>
        <v/>
      </c>
      <c r="AH11" s="16" t="str">
        <f t="shared" si="11"/>
        <v/>
      </c>
      <c r="AI11" s="16" t="str">
        <f t="shared" si="12"/>
        <v/>
      </c>
      <c r="AJ11" s="16" t="str">
        <f t="shared" si="13"/>
        <v/>
      </c>
      <c r="AK11" s="16" t="str">
        <f t="shared" si="14"/>
        <v/>
      </c>
      <c r="AL11" s="16" t="str">
        <f t="shared" si="15"/>
        <v/>
      </c>
      <c r="AM11" s="16" t="str">
        <f t="shared" si="15"/>
        <v/>
      </c>
      <c r="AN11" s="16" t="str">
        <f t="shared" si="16"/>
        <v/>
      </c>
      <c r="AO11" s="16" t="str">
        <f t="shared" si="17"/>
        <v/>
      </c>
      <c r="AP11" s="16" t="str">
        <f t="shared" ref="AP11:AP74" si="19">IF(COUNTA($C11:$W11)=0,"",IF(H11="d","ok",IF(ISBLANK($T11),"Empty cell",IF(ISNUMBER($T11),IF($T11&gt;0,"ok","Entry should be greater than 0"),"Entry should be a number"))))</f>
        <v/>
      </c>
      <c r="AQ11" s="16" t="str">
        <f t="shared" ref="AQ11:AQ74" si="20">IF(COUNTA($C11:$W11)=0,"",IF(H11="d","ok",IF(ISBLANK(U11),"Empty cell",IF(U11="yes","ok",IF(U11="y","ok",IF(U11="no","ok",IF(U11="n","ok","Entry should be either 'yes', 'y', 'no' or 'n'")))))))</f>
        <v/>
      </c>
      <c r="AR11" s="16" t="str">
        <f t="shared" ref="AR11:AR74" si="21">IF(COUNTA($C11:$W11)=0,"",IF(H11="D","ok",IF(ISBLANK(U11),IF(ISBLANK(V11),"ok","Variable-speed question is not answered"),IF(OR(U11="yes",U11="y"),IF(ISBLANK(V11),"Empty cell",IF(AND(RIGHT(V11,4)=".pdf",LEFT(V11,3)="DOE",ISNUMBER(VALUE(MID(V11,4,4)))),"ok","Filename is not in correct format")),IF(ISBLANK(V11),"ok","No entry should be made")))))</f>
        <v/>
      </c>
      <c r="AS11" s="16" t="str">
        <f t="shared" ref="AS11:AS74" si="22">IF(COUNTA($C11:$W11)=0,"",IF(H11="d","ok",IF(ISBLANK(W11),"Empty cell",IF(OR(LEFT(W11,7)="http://",LEFT(W11,8)="https://",LEFT(W11,6)="ftp://",LEFT(W11,7)="sftp://",W11="By annual report date"),"ok","Entry must begin with http://, https://, ftp:// or sftp://or be 'By annual report date'"))))</f>
        <v/>
      </c>
      <c r="AT11" s="17"/>
      <c r="AW11" s="18" t="s">
        <v>3</v>
      </c>
      <c r="AX11" s="76">
        <v>18</v>
      </c>
      <c r="AY11" s="19"/>
      <c r="AZ11" s="58" t="str">
        <f t="shared" si="18"/>
        <v/>
      </c>
      <c r="BB11" s="20" t="s">
        <v>5</v>
      </c>
    </row>
    <row r="12" spans="1:107" s="18" customFormat="1" ht="25.5" x14ac:dyDescent="0.2">
      <c r="A12" s="56">
        <v>3</v>
      </c>
      <c r="B12" s="57" t="str">
        <f t="shared" si="1"/>
        <v/>
      </c>
      <c r="C12" s="83"/>
      <c r="D12" s="31"/>
      <c r="E12" s="86"/>
      <c r="F12" s="86"/>
      <c r="G12" s="86"/>
      <c r="H12" s="32"/>
      <c r="I12" s="31"/>
      <c r="J12" s="32"/>
      <c r="K12" s="32"/>
      <c r="L12" s="32"/>
      <c r="M12" s="52"/>
      <c r="N12" s="32"/>
      <c r="O12" s="52"/>
      <c r="P12" s="31"/>
      <c r="Q12" s="48"/>
      <c r="R12" s="31"/>
      <c r="S12" s="31"/>
      <c r="T12" s="31"/>
      <c r="U12" s="31"/>
      <c r="V12" s="31"/>
      <c r="W12" s="80"/>
      <c r="X12" s="15"/>
      <c r="Y12" s="16" t="str">
        <f t="shared" si="2"/>
        <v/>
      </c>
      <c r="Z12" s="16" t="str">
        <f t="shared" si="3"/>
        <v/>
      </c>
      <c r="AA12" s="16" t="str">
        <f t="shared" si="4"/>
        <v/>
      </c>
      <c r="AB12" s="16" t="str">
        <f t="shared" si="5"/>
        <v/>
      </c>
      <c r="AC12" s="16" t="str">
        <f t="shared" si="6"/>
        <v/>
      </c>
      <c r="AD12" s="16" t="str">
        <f t="shared" si="7"/>
        <v/>
      </c>
      <c r="AE12" s="16" t="str">
        <f t="shared" si="8"/>
        <v/>
      </c>
      <c r="AF12" s="16" t="str">
        <f t="shared" si="9"/>
        <v/>
      </c>
      <c r="AG12" s="16" t="str">
        <f t="shared" si="10"/>
        <v/>
      </c>
      <c r="AH12" s="16" t="str">
        <f t="shared" si="11"/>
        <v/>
      </c>
      <c r="AI12" s="16" t="str">
        <f t="shared" si="12"/>
        <v/>
      </c>
      <c r="AJ12" s="16" t="str">
        <f t="shared" si="13"/>
        <v/>
      </c>
      <c r="AK12" s="16" t="str">
        <f t="shared" si="14"/>
        <v/>
      </c>
      <c r="AL12" s="16" t="str">
        <f t="shared" si="15"/>
        <v/>
      </c>
      <c r="AM12" s="16" t="str">
        <f t="shared" si="15"/>
        <v/>
      </c>
      <c r="AN12" s="16" t="str">
        <f t="shared" si="16"/>
        <v/>
      </c>
      <c r="AO12" s="16" t="str">
        <f t="shared" si="17"/>
        <v/>
      </c>
      <c r="AP12" s="16" t="str">
        <f t="shared" si="19"/>
        <v/>
      </c>
      <c r="AQ12" s="16" t="str">
        <f t="shared" si="20"/>
        <v/>
      </c>
      <c r="AR12" s="16" t="str">
        <f t="shared" si="21"/>
        <v/>
      </c>
      <c r="AS12" s="16" t="str">
        <f t="shared" si="22"/>
        <v/>
      </c>
      <c r="AT12" s="17"/>
      <c r="AX12" s="19"/>
      <c r="AY12" s="19"/>
      <c r="AZ12" s="58" t="str">
        <f t="shared" si="18"/>
        <v/>
      </c>
      <c r="BB12" s="20" t="s">
        <v>5</v>
      </c>
    </row>
    <row r="13" spans="1:107" s="18" customFormat="1" ht="25.5" customHeight="1" x14ac:dyDescent="0.2">
      <c r="A13" s="56">
        <v>4</v>
      </c>
      <c r="B13" s="57" t="str">
        <f t="shared" si="1"/>
        <v/>
      </c>
      <c r="C13" s="83"/>
      <c r="D13" s="31"/>
      <c r="E13" s="86"/>
      <c r="F13" s="86"/>
      <c r="G13" s="86"/>
      <c r="H13" s="32"/>
      <c r="I13" s="31"/>
      <c r="J13" s="32"/>
      <c r="K13" s="32"/>
      <c r="L13" s="32"/>
      <c r="M13" s="52"/>
      <c r="N13" s="32"/>
      <c r="O13" s="52"/>
      <c r="P13" s="31"/>
      <c r="Q13" s="48"/>
      <c r="R13" s="31"/>
      <c r="S13" s="31"/>
      <c r="T13" s="31"/>
      <c r="U13" s="31"/>
      <c r="V13" s="31"/>
      <c r="W13" s="80"/>
      <c r="X13" s="15"/>
      <c r="Y13" s="16" t="str">
        <f t="shared" si="2"/>
        <v/>
      </c>
      <c r="Z13" s="16" t="str">
        <f t="shared" si="3"/>
        <v/>
      </c>
      <c r="AA13" s="16" t="str">
        <f t="shared" si="4"/>
        <v/>
      </c>
      <c r="AB13" s="16" t="str">
        <f t="shared" si="5"/>
        <v/>
      </c>
      <c r="AC13" s="16" t="str">
        <f t="shared" si="6"/>
        <v/>
      </c>
      <c r="AD13" s="16" t="str">
        <f t="shared" si="7"/>
        <v/>
      </c>
      <c r="AE13" s="16" t="str">
        <f t="shared" si="8"/>
        <v/>
      </c>
      <c r="AF13" s="16" t="str">
        <f t="shared" si="9"/>
        <v/>
      </c>
      <c r="AG13" s="16" t="str">
        <f t="shared" si="10"/>
        <v/>
      </c>
      <c r="AH13" s="16" t="str">
        <f t="shared" si="11"/>
        <v/>
      </c>
      <c r="AI13" s="16" t="str">
        <f t="shared" si="12"/>
        <v/>
      </c>
      <c r="AJ13" s="16" t="str">
        <f t="shared" si="13"/>
        <v/>
      </c>
      <c r="AK13" s="16" t="str">
        <f t="shared" si="14"/>
        <v/>
      </c>
      <c r="AL13" s="16" t="str">
        <f t="shared" si="15"/>
        <v/>
      </c>
      <c r="AM13" s="16" t="str">
        <f t="shared" si="15"/>
        <v/>
      </c>
      <c r="AN13" s="16" t="str">
        <f t="shared" si="16"/>
        <v/>
      </c>
      <c r="AO13" s="16" t="str">
        <f t="shared" si="17"/>
        <v/>
      </c>
      <c r="AP13" s="16" t="str">
        <f t="shared" si="19"/>
        <v/>
      </c>
      <c r="AQ13" s="16" t="str">
        <f t="shared" si="20"/>
        <v/>
      </c>
      <c r="AR13" s="16" t="str">
        <f t="shared" si="21"/>
        <v/>
      </c>
      <c r="AS13" s="16" t="str">
        <f t="shared" si="22"/>
        <v/>
      </c>
      <c r="AT13" s="17"/>
      <c r="AW13" s="61"/>
      <c r="AX13" s="72"/>
      <c r="AY13" s="72"/>
      <c r="AZ13" s="58" t="str">
        <f t="shared" si="18"/>
        <v/>
      </c>
      <c r="BB13" s="20" t="s">
        <v>5</v>
      </c>
    </row>
    <row r="14" spans="1:107" s="18" customFormat="1" ht="25.5" x14ac:dyDescent="0.2">
      <c r="A14" s="56">
        <v>5</v>
      </c>
      <c r="B14" s="57" t="str">
        <f t="shared" si="1"/>
        <v/>
      </c>
      <c r="C14" s="83"/>
      <c r="D14" s="31"/>
      <c r="E14" s="86"/>
      <c r="F14" s="86"/>
      <c r="G14" s="86"/>
      <c r="H14" s="32"/>
      <c r="I14" s="31"/>
      <c r="J14" s="32"/>
      <c r="K14" s="32"/>
      <c r="L14" s="32"/>
      <c r="M14" s="52"/>
      <c r="N14" s="32"/>
      <c r="O14" s="52"/>
      <c r="P14" s="31"/>
      <c r="Q14" s="48"/>
      <c r="R14" s="31"/>
      <c r="S14" s="31"/>
      <c r="T14" s="31"/>
      <c r="U14" s="31"/>
      <c r="V14" s="31"/>
      <c r="W14" s="80"/>
      <c r="X14" s="15"/>
      <c r="Y14" s="16" t="str">
        <f t="shared" si="2"/>
        <v/>
      </c>
      <c r="Z14" s="16" t="str">
        <f t="shared" si="3"/>
        <v/>
      </c>
      <c r="AA14" s="16" t="str">
        <f t="shared" si="4"/>
        <v/>
      </c>
      <c r="AB14" s="16" t="str">
        <f t="shared" si="5"/>
        <v/>
      </c>
      <c r="AC14" s="16" t="str">
        <f t="shared" si="6"/>
        <v/>
      </c>
      <c r="AD14" s="16" t="str">
        <f t="shared" si="7"/>
        <v/>
      </c>
      <c r="AE14" s="16" t="str">
        <f t="shared" si="8"/>
        <v/>
      </c>
      <c r="AF14" s="16" t="str">
        <f t="shared" si="9"/>
        <v/>
      </c>
      <c r="AG14" s="16" t="str">
        <f t="shared" si="10"/>
        <v/>
      </c>
      <c r="AH14" s="16" t="str">
        <f t="shared" si="11"/>
        <v/>
      </c>
      <c r="AI14" s="16" t="str">
        <f t="shared" si="12"/>
        <v/>
      </c>
      <c r="AJ14" s="16" t="str">
        <f t="shared" si="13"/>
        <v/>
      </c>
      <c r="AK14" s="16" t="str">
        <f t="shared" si="14"/>
        <v/>
      </c>
      <c r="AL14" s="16" t="str">
        <f t="shared" si="15"/>
        <v/>
      </c>
      <c r="AM14" s="16" t="str">
        <f t="shared" si="15"/>
        <v/>
      </c>
      <c r="AN14" s="16" t="str">
        <f t="shared" si="16"/>
        <v/>
      </c>
      <c r="AO14" s="16" t="str">
        <f t="shared" si="17"/>
        <v/>
      </c>
      <c r="AP14" s="16" t="str">
        <f t="shared" si="19"/>
        <v/>
      </c>
      <c r="AQ14" s="16" t="str">
        <f t="shared" si="20"/>
        <v/>
      </c>
      <c r="AR14" s="16" t="str">
        <f t="shared" si="21"/>
        <v/>
      </c>
      <c r="AS14" s="16" t="str">
        <f t="shared" si="22"/>
        <v/>
      </c>
      <c r="AT14" s="17"/>
      <c r="AW14" s="71"/>
      <c r="AX14" s="44"/>
      <c r="AY14" s="44"/>
      <c r="AZ14" s="58" t="str">
        <f t="shared" si="18"/>
        <v/>
      </c>
      <c r="BB14" s="20" t="s">
        <v>5</v>
      </c>
    </row>
    <row r="15" spans="1:107" s="18" customFormat="1" ht="25.5" x14ac:dyDescent="0.2">
      <c r="A15" s="56">
        <v>6</v>
      </c>
      <c r="B15" s="57" t="str">
        <f t="shared" si="1"/>
        <v/>
      </c>
      <c r="C15" s="83"/>
      <c r="D15" s="31"/>
      <c r="E15" s="86"/>
      <c r="F15" s="86"/>
      <c r="G15" s="86"/>
      <c r="H15" s="32"/>
      <c r="I15" s="31"/>
      <c r="J15" s="32"/>
      <c r="K15" s="32"/>
      <c r="L15" s="32"/>
      <c r="M15" s="52"/>
      <c r="N15" s="32"/>
      <c r="O15" s="52"/>
      <c r="P15" s="31"/>
      <c r="Q15" s="48"/>
      <c r="R15" s="31"/>
      <c r="S15" s="31"/>
      <c r="T15" s="31"/>
      <c r="U15" s="31"/>
      <c r="V15" s="31"/>
      <c r="W15" s="80"/>
      <c r="X15" s="15"/>
      <c r="Y15" s="16" t="str">
        <f t="shared" si="2"/>
        <v/>
      </c>
      <c r="Z15" s="16" t="str">
        <f t="shared" si="3"/>
        <v/>
      </c>
      <c r="AA15" s="16" t="str">
        <f t="shared" si="4"/>
        <v/>
      </c>
      <c r="AB15" s="16" t="str">
        <f t="shared" si="5"/>
        <v/>
      </c>
      <c r="AC15" s="16" t="str">
        <f t="shared" si="6"/>
        <v/>
      </c>
      <c r="AD15" s="16" t="str">
        <f t="shared" si="7"/>
        <v/>
      </c>
      <c r="AE15" s="16" t="str">
        <f t="shared" si="8"/>
        <v/>
      </c>
      <c r="AF15" s="16" t="str">
        <f t="shared" si="9"/>
        <v/>
      </c>
      <c r="AG15" s="16" t="str">
        <f t="shared" si="10"/>
        <v/>
      </c>
      <c r="AH15" s="16" t="str">
        <f t="shared" si="11"/>
        <v/>
      </c>
      <c r="AI15" s="16" t="str">
        <f t="shared" si="12"/>
        <v/>
      </c>
      <c r="AJ15" s="16" t="str">
        <f t="shared" si="13"/>
        <v/>
      </c>
      <c r="AK15" s="16" t="str">
        <f t="shared" si="14"/>
        <v/>
      </c>
      <c r="AL15" s="16" t="str">
        <f t="shared" si="15"/>
        <v/>
      </c>
      <c r="AM15" s="16" t="str">
        <f t="shared" si="15"/>
        <v/>
      </c>
      <c r="AN15" s="16" t="str">
        <f t="shared" si="16"/>
        <v/>
      </c>
      <c r="AO15" s="16" t="str">
        <f t="shared" si="17"/>
        <v/>
      </c>
      <c r="AP15" s="16" t="str">
        <f t="shared" si="19"/>
        <v/>
      </c>
      <c r="AQ15" s="16" t="str">
        <f t="shared" si="20"/>
        <v/>
      </c>
      <c r="AR15" s="16" t="str">
        <f t="shared" si="21"/>
        <v/>
      </c>
      <c r="AS15" s="16" t="str">
        <f t="shared" si="22"/>
        <v/>
      </c>
      <c r="AT15" s="17"/>
      <c r="AW15" s="45"/>
      <c r="AX15" s="45"/>
      <c r="AY15" s="45"/>
      <c r="AZ15" s="58" t="str">
        <f t="shared" si="18"/>
        <v/>
      </c>
      <c r="BB15" s="20" t="s">
        <v>5</v>
      </c>
    </row>
    <row r="16" spans="1:107" s="18" customFormat="1" ht="25.5" x14ac:dyDescent="0.2">
      <c r="A16" s="56">
        <v>7</v>
      </c>
      <c r="B16" s="57" t="str">
        <f t="shared" si="1"/>
        <v/>
      </c>
      <c r="C16" s="83"/>
      <c r="D16" s="31"/>
      <c r="E16" s="86"/>
      <c r="F16" s="86"/>
      <c r="G16" s="86"/>
      <c r="H16" s="32"/>
      <c r="I16" s="31"/>
      <c r="J16" s="32"/>
      <c r="K16" s="32"/>
      <c r="L16" s="32"/>
      <c r="M16" s="52"/>
      <c r="N16" s="32"/>
      <c r="O16" s="52"/>
      <c r="P16" s="31"/>
      <c r="Q16" s="48"/>
      <c r="R16" s="31"/>
      <c r="S16" s="31"/>
      <c r="T16" s="31"/>
      <c r="U16" s="31"/>
      <c r="V16" s="31"/>
      <c r="W16" s="80"/>
      <c r="X16" s="15"/>
      <c r="Y16" s="16" t="str">
        <f t="shared" si="2"/>
        <v/>
      </c>
      <c r="Z16" s="16" t="str">
        <f t="shared" si="3"/>
        <v/>
      </c>
      <c r="AA16" s="16" t="str">
        <f t="shared" si="4"/>
        <v/>
      </c>
      <c r="AB16" s="16" t="str">
        <f t="shared" si="5"/>
        <v/>
      </c>
      <c r="AC16" s="16" t="str">
        <f t="shared" si="6"/>
        <v/>
      </c>
      <c r="AD16" s="16" t="str">
        <f t="shared" si="7"/>
        <v/>
      </c>
      <c r="AE16" s="16" t="str">
        <f t="shared" si="8"/>
        <v/>
      </c>
      <c r="AF16" s="16" t="str">
        <f t="shared" si="9"/>
        <v/>
      </c>
      <c r="AG16" s="16" t="str">
        <f t="shared" si="10"/>
        <v/>
      </c>
      <c r="AH16" s="16" t="str">
        <f t="shared" si="11"/>
        <v/>
      </c>
      <c r="AI16" s="16" t="str">
        <f t="shared" si="12"/>
        <v/>
      </c>
      <c r="AJ16" s="16" t="str">
        <f t="shared" si="13"/>
        <v/>
      </c>
      <c r="AK16" s="16" t="str">
        <f t="shared" si="14"/>
        <v/>
      </c>
      <c r="AL16" s="16" t="str">
        <f t="shared" si="15"/>
        <v/>
      </c>
      <c r="AM16" s="16" t="str">
        <f t="shared" si="15"/>
        <v/>
      </c>
      <c r="AN16" s="16" t="str">
        <f t="shared" si="16"/>
        <v/>
      </c>
      <c r="AO16" s="16" t="str">
        <f t="shared" si="17"/>
        <v/>
      </c>
      <c r="AP16" s="16" t="str">
        <f t="shared" si="19"/>
        <v/>
      </c>
      <c r="AQ16" s="16" t="str">
        <f t="shared" si="20"/>
        <v/>
      </c>
      <c r="AR16" s="16" t="str">
        <f t="shared" si="21"/>
        <v/>
      </c>
      <c r="AS16" s="16" t="str">
        <f t="shared" si="22"/>
        <v/>
      </c>
      <c r="AT16" s="17"/>
      <c r="AW16" s="45"/>
      <c r="AX16" s="45"/>
      <c r="AY16" s="45"/>
      <c r="AZ16" s="58" t="str">
        <f t="shared" si="18"/>
        <v/>
      </c>
      <c r="BB16" s="20" t="s">
        <v>5</v>
      </c>
    </row>
    <row r="17" spans="1:54" s="18" customFormat="1" ht="25.5" x14ac:dyDescent="0.2">
      <c r="A17" s="56">
        <v>8</v>
      </c>
      <c r="B17" s="57" t="str">
        <f t="shared" si="1"/>
        <v/>
      </c>
      <c r="C17" s="83"/>
      <c r="D17" s="31"/>
      <c r="E17" s="86"/>
      <c r="F17" s="86"/>
      <c r="G17" s="86"/>
      <c r="H17" s="32"/>
      <c r="I17" s="31"/>
      <c r="J17" s="32"/>
      <c r="K17" s="32"/>
      <c r="L17" s="32"/>
      <c r="M17" s="52"/>
      <c r="N17" s="32"/>
      <c r="O17" s="52"/>
      <c r="P17" s="31"/>
      <c r="Q17" s="48"/>
      <c r="R17" s="31"/>
      <c r="S17" s="31"/>
      <c r="T17" s="31"/>
      <c r="U17" s="31"/>
      <c r="V17" s="31"/>
      <c r="W17" s="80"/>
      <c r="X17" s="15"/>
      <c r="Y17" s="16" t="str">
        <f t="shared" si="2"/>
        <v/>
      </c>
      <c r="Z17" s="16" t="str">
        <f t="shared" si="3"/>
        <v/>
      </c>
      <c r="AA17" s="16" t="str">
        <f t="shared" si="4"/>
        <v/>
      </c>
      <c r="AB17" s="16" t="str">
        <f t="shared" si="5"/>
        <v/>
      </c>
      <c r="AC17" s="16" t="str">
        <f t="shared" si="6"/>
        <v/>
      </c>
      <c r="AD17" s="16" t="str">
        <f t="shared" si="7"/>
        <v/>
      </c>
      <c r="AE17" s="16" t="str">
        <f t="shared" si="8"/>
        <v/>
      </c>
      <c r="AF17" s="16" t="str">
        <f t="shared" si="9"/>
        <v/>
      </c>
      <c r="AG17" s="16" t="str">
        <f t="shared" si="10"/>
        <v/>
      </c>
      <c r="AH17" s="16" t="str">
        <f t="shared" si="11"/>
        <v/>
      </c>
      <c r="AI17" s="16" t="str">
        <f t="shared" si="12"/>
        <v/>
      </c>
      <c r="AJ17" s="16" t="str">
        <f t="shared" si="13"/>
        <v/>
      </c>
      <c r="AK17" s="16" t="str">
        <f t="shared" si="14"/>
        <v/>
      </c>
      <c r="AL17" s="16" t="str">
        <f t="shared" si="15"/>
        <v/>
      </c>
      <c r="AM17" s="16" t="str">
        <f t="shared" si="15"/>
        <v/>
      </c>
      <c r="AN17" s="16" t="str">
        <f t="shared" si="16"/>
        <v/>
      </c>
      <c r="AO17" s="16" t="str">
        <f t="shared" si="17"/>
        <v/>
      </c>
      <c r="AP17" s="16" t="str">
        <f t="shared" si="19"/>
        <v/>
      </c>
      <c r="AQ17" s="16" t="str">
        <f t="shared" si="20"/>
        <v/>
      </c>
      <c r="AR17" s="16" t="str">
        <f t="shared" si="21"/>
        <v/>
      </c>
      <c r="AS17" s="16" t="str">
        <f t="shared" si="22"/>
        <v/>
      </c>
      <c r="AT17" s="17"/>
      <c r="AW17" s="45"/>
      <c r="AX17" s="45"/>
      <c r="AY17" s="45"/>
      <c r="AZ17" s="58" t="str">
        <f t="shared" si="18"/>
        <v/>
      </c>
      <c r="BB17" s="20" t="s">
        <v>5</v>
      </c>
    </row>
    <row r="18" spans="1:54" s="18" customFormat="1" ht="25.5" x14ac:dyDescent="0.2">
      <c r="A18" s="56">
        <v>9</v>
      </c>
      <c r="B18" s="57" t="str">
        <f t="shared" si="1"/>
        <v/>
      </c>
      <c r="C18" s="83"/>
      <c r="D18" s="31"/>
      <c r="E18" s="86"/>
      <c r="F18" s="86"/>
      <c r="G18" s="86"/>
      <c r="H18" s="32"/>
      <c r="I18" s="31"/>
      <c r="J18" s="32"/>
      <c r="K18" s="32"/>
      <c r="L18" s="32"/>
      <c r="M18" s="52"/>
      <c r="N18" s="32"/>
      <c r="O18" s="52"/>
      <c r="P18" s="31"/>
      <c r="Q18" s="48"/>
      <c r="R18" s="31"/>
      <c r="S18" s="31"/>
      <c r="T18" s="31"/>
      <c r="U18" s="31"/>
      <c r="V18" s="31"/>
      <c r="W18" s="80"/>
      <c r="X18" s="15"/>
      <c r="Y18" s="16" t="str">
        <f t="shared" si="2"/>
        <v/>
      </c>
      <c r="Z18" s="16" t="str">
        <f t="shared" si="3"/>
        <v/>
      </c>
      <c r="AA18" s="16" t="str">
        <f t="shared" si="4"/>
        <v/>
      </c>
      <c r="AB18" s="16" t="str">
        <f t="shared" si="5"/>
        <v/>
      </c>
      <c r="AC18" s="16" t="str">
        <f t="shared" si="6"/>
        <v/>
      </c>
      <c r="AD18" s="16" t="str">
        <f t="shared" si="7"/>
        <v/>
      </c>
      <c r="AE18" s="16" t="str">
        <f t="shared" si="8"/>
        <v/>
      </c>
      <c r="AF18" s="16" t="str">
        <f t="shared" si="9"/>
        <v/>
      </c>
      <c r="AG18" s="16" t="str">
        <f t="shared" si="10"/>
        <v/>
      </c>
      <c r="AH18" s="16" t="str">
        <f t="shared" si="11"/>
        <v/>
      </c>
      <c r="AI18" s="16" t="str">
        <f t="shared" si="12"/>
        <v/>
      </c>
      <c r="AJ18" s="16" t="str">
        <f t="shared" si="13"/>
        <v/>
      </c>
      <c r="AK18" s="16" t="str">
        <f t="shared" si="14"/>
        <v/>
      </c>
      <c r="AL18" s="16" t="str">
        <f t="shared" si="15"/>
        <v/>
      </c>
      <c r="AM18" s="16" t="str">
        <f t="shared" si="15"/>
        <v/>
      </c>
      <c r="AN18" s="16" t="str">
        <f t="shared" si="16"/>
        <v/>
      </c>
      <c r="AO18" s="16" t="str">
        <f t="shared" si="17"/>
        <v/>
      </c>
      <c r="AP18" s="16" t="str">
        <f t="shared" si="19"/>
        <v/>
      </c>
      <c r="AQ18" s="16" t="str">
        <f t="shared" si="20"/>
        <v/>
      </c>
      <c r="AR18" s="16" t="str">
        <f t="shared" si="21"/>
        <v/>
      </c>
      <c r="AS18" s="16" t="str">
        <f t="shared" si="22"/>
        <v/>
      </c>
      <c r="AT18" s="17"/>
      <c r="AW18" s="45"/>
      <c r="AX18" s="45"/>
      <c r="AY18" s="45"/>
      <c r="AZ18" s="58" t="str">
        <f t="shared" si="18"/>
        <v/>
      </c>
      <c r="BB18" s="20" t="s">
        <v>5</v>
      </c>
    </row>
    <row r="19" spans="1:54" s="18" customFormat="1" ht="25.5" x14ac:dyDescent="0.2">
      <c r="A19" s="56">
        <v>10</v>
      </c>
      <c r="B19" s="57" t="str">
        <f t="shared" si="1"/>
        <v/>
      </c>
      <c r="C19" s="83"/>
      <c r="D19" s="31"/>
      <c r="E19" s="86"/>
      <c r="F19" s="86"/>
      <c r="G19" s="86"/>
      <c r="H19" s="32"/>
      <c r="I19" s="31"/>
      <c r="J19" s="32"/>
      <c r="K19" s="32"/>
      <c r="L19" s="32"/>
      <c r="M19" s="52"/>
      <c r="N19" s="32"/>
      <c r="O19" s="52"/>
      <c r="P19" s="31"/>
      <c r="Q19" s="48"/>
      <c r="R19" s="31"/>
      <c r="S19" s="31"/>
      <c r="T19" s="31"/>
      <c r="U19" s="31"/>
      <c r="V19" s="31"/>
      <c r="W19" s="80"/>
      <c r="X19" s="15"/>
      <c r="Y19" s="16" t="str">
        <f t="shared" si="2"/>
        <v/>
      </c>
      <c r="Z19" s="16" t="str">
        <f t="shared" si="3"/>
        <v/>
      </c>
      <c r="AA19" s="16" t="str">
        <f t="shared" si="4"/>
        <v/>
      </c>
      <c r="AB19" s="16" t="str">
        <f t="shared" si="5"/>
        <v/>
      </c>
      <c r="AC19" s="16" t="str">
        <f t="shared" si="6"/>
        <v/>
      </c>
      <c r="AD19" s="16" t="str">
        <f t="shared" si="7"/>
        <v/>
      </c>
      <c r="AE19" s="16" t="str">
        <f t="shared" si="8"/>
        <v/>
      </c>
      <c r="AF19" s="16" t="str">
        <f t="shared" si="9"/>
        <v/>
      </c>
      <c r="AG19" s="16" t="str">
        <f t="shared" si="10"/>
        <v/>
      </c>
      <c r="AH19" s="16" t="str">
        <f t="shared" si="11"/>
        <v/>
      </c>
      <c r="AI19" s="16" t="str">
        <f t="shared" si="12"/>
        <v/>
      </c>
      <c r="AJ19" s="16" t="str">
        <f t="shared" si="13"/>
        <v/>
      </c>
      <c r="AK19" s="16" t="str">
        <f t="shared" si="14"/>
        <v/>
      </c>
      <c r="AL19" s="16" t="str">
        <f t="shared" si="15"/>
        <v/>
      </c>
      <c r="AM19" s="16" t="str">
        <f t="shared" si="15"/>
        <v/>
      </c>
      <c r="AN19" s="16" t="str">
        <f t="shared" si="16"/>
        <v/>
      </c>
      <c r="AO19" s="16" t="str">
        <f t="shared" si="17"/>
        <v/>
      </c>
      <c r="AP19" s="16" t="str">
        <f t="shared" si="19"/>
        <v/>
      </c>
      <c r="AQ19" s="16" t="str">
        <f t="shared" si="20"/>
        <v/>
      </c>
      <c r="AR19" s="16" t="str">
        <f t="shared" si="21"/>
        <v/>
      </c>
      <c r="AS19" s="16" t="str">
        <f t="shared" si="22"/>
        <v/>
      </c>
      <c r="AT19" s="17"/>
      <c r="AW19" s="45"/>
      <c r="AX19" s="45"/>
      <c r="AY19" s="45"/>
      <c r="AZ19" s="58" t="str">
        <f t="shared" si="18"/>
        <v/>
      </c>
      <c r="BB19" s="20" t="s">
        <v>5</v>
      </c>
    </row>
    <row r="20" spans="1:54" s="18" customFormat="1" ht="25.5" x14ac:dyDescent="0.2">
      <c r="A20" s="56">
        <v>11</v>
      </c>
      <c r="B20" s="57" t="str">
        <f t="shared" si="1"/>
        <v/>
      </c>
      <c r="C20" s="83"/>
      <c r="D20" s="31"/>
      <c r="E20" s="86"/>
      <c r="F20" s="86"/>
      <c r="G20" s="86"/>
      <c r="H20" s="32"/>
      <c r="I20" s="31"/>
      <c r="J20" s="32"/>
      <c r="K20" s="32"/>
      <c r="L20" s="32"/>
      <c r="M20" s="52"/>
      <c r="N20" s="32"/>
      <c r="O20" s="52"/>
      <c r="P20" s="31"/>
      <c r="Q20" s="48"/>
      <c r="R20" s="31"/>
      <c r="S20" s="31"/>
      <c r="T20" s="31"/>
      <c r="U20" s="31"/>
      <c r="V20" s="31"/>
      <c r="W20" s="80"/>
      <c r="X20" s="15"/>
      <c r="Y20" s="16" t="str">
        <f t="shared" si="2"/>
        <v/>
      </c>
      <c r="Z20" s="16" t="str">
        <f t="shared" si="3"/>
        <v/>
      </c>
      <c r="AA20" s="16" t="str">
        <f t="shared" si="4"/>
        <v/>
      </c>
      <c r="AB20" s="16" t="str">
        <f t="shared" si="5"/>
        <v/>
      </c>
      <c r="AC20" s="16" t="str">
        <f t="shared" si="6"/>
        <v/>
      </c>
      <c r="AD20" s="16" t="str">
        <f t="shared" si="7"/>
        <v/>
      </c>
      <c r="AE20" s="16" t="str">
        <f t="shared" si="8"/>
        <v/>
      </c>
      <c r="AF20" s="16" t="str">
        <f t="shared" si="9"/>
        <v/>
      </c>
      <c r="AG20" s="16" t="str">
        <f t="shared" si="10"/>
        <v/>
      </c>
      <c r="AH20" s="16" t="str">
        <f t="shared" si="11"/>
        <v/>
      </c>
      <c r="AI20" s="16" t="str">
        <f t="shared" si="12"/>
        <v/>
      </c>
      <c r="AJ20" s="16" t="str">
        <f t="shared" si="13"/>
        <v/>
      </c>
      <c r="AK20" s="16" t="str">
        <f t="shared" si="14"/>
        <v/>
      </c>
      <c r="AL20" s="16" t="str">
        <f t="shared" si="15"/>
        <v/>
      </c>
      <c r="AM20" s="16" t="str">
        <f t="shared" si="15"/>
        <v/>
      </c>
      <c r="AN20" s="16" t="str">
        <f t="shared" si="16"/>
        <v/>
      </c>
      <c r="AO20" s="16" t="str">
        <f t="shared" si="17"/>
        <v/>
      </c>
      <c r="AP20" s="16" t="str">
        <f t="shared" si="19"/>
        <v/>
      </c>
      <c r="AQ20" s="16" t="str">
        <f t="shared" si="20"/>
        <v/>
      </c>
      <c r="AR20" s="16" t="str">
        <f t="shared" si="21"/>
        <v/>
      </c>
      <c r="AS20" s="16" t="str">
        <f t="shared" si="22"/>
        <v/>
      </c>
      <c r="AT20" s="17"/>
      <c r="AW20" s="45"/>
      <c r="AX20" s="45"/>
      <c r="AY20" s="45"/>
      <c r="AZ20" s="58" t="str">
        <f t="shared" si="18"/>
        <v/>
      </c>
      <c r="BB20" s="20" t="s">
        <v>5</v>
      </c>
    </row>
    <row r="21" spans="1:54" s="18" customFormat="1" ht="25.5" x14ac:dyDescent="0.2">
      <c r="A21" s="56">
        <v>12</v>
      </c>
      <c r="B21" s="57" t="str">
        <f t="shared" si="1"/>
        <v/>
      </c>
      <c r="C21" s="83"/>
      <c r="D21" s="31"/>
      <c r="E21" s="86"/>
      <c r="F21" s="86"/>
      <c r="G21" s="86"/>
      <c r="H21" s="32"/>
      <c r="I21" s="31"/>
      <c r="J21" s="32"/>
      <c r="K21" s="32"/>
      <c r="L21" s="32"/>
      <c r="M21" s="52"/>
      <c r="N21" s="32"/>
      <c r="O21" s="52"/>
      <c r="P21" s="31"/>
      <c r="Q21" s="48"/>
      <c r="R21" s="31"/>
      <c r="S21" s="31"/>
      <c r="T21" s="31"/>
      <c r="U21" s="31"/>
      <c r="V21" s="31"/>
      <c r="W21" s="80"/>
      <c r="X21" s="15"/>
      <c r="Y21" s="16" t="str">
        <f t="shared" si="2"/>
        <v/>
      </c>
      <c r="Z21" s="16" t="str">
        <f t="shared" si="3"/>
        <v/>
      </c>
      <c r="AA21" s="16" t="str">
        <f t="shared" si="4"/>
        <v/>
      </c>
      <c r="AB21" s="16" t="str">
        <f t="shared" si="5"/>
        <v/>
      </c>
      <c r="AC21" s="16" t="str">
        <f t="shared" si="6"/>
        <v/>
      </c>
      <c r="AD21" s="16" t="str">
        <f t="shared" si="7"/>
        <v/>
      </c>
      <c r="AE21" s="16" t="str">
        <f t="shared" si="8"/>
        <v/>
      </c>
      <c r="AF21" s="16" t="str">
        <f t="shared" si="9"/>
        <v/>
      </c>
      <c r="AG21" s="16" t="str">
        <f t="shared" si="10"/>
        <v/>
      </c>
      <c r="AH21" s="16" t="str">
        <f t="shared" si="11"/>
        <v/>
      </c>
      <c r="AI21" s="16" t="str">
        <f t="shared" si="12"/>
        <v/>
      </c>
      <c r="AJ21" s="16" t="str">
        <f t="shared" si="13"/>
        <v/>
      </c>
      <c r="AK21" s="16" t="str">
        <f t="shared" si="14"/>
        <v/>
      </c>
      <c r="AL21" s="16" t="str">
        <f t="shared" si="15"/>
        <v/>
      </c>
      <c r="AM21" s="16" t="str">
        <f t="shared" si="15"/>
        <v/>
      </c>
      <c r="AN21" s="16" t="str">
        <f t="shared" si="16"/>
        <v/>
      </c>
      <c r="AO21" s="16" t="str">
        <f t="shared" si="17"/>
        <v/>
      </c>
      <c r="AP21" s="16" t="str">
        <f t="shared" si="19"/>
        <v/>
      </c>
      <c r="AQ21" s="16" t="str">
        <f t="shared" si="20"/>
        <v/>
      </c>
      <c r="AR21" s="16" t="str">
        <f t="shared" si="21"/>
        <v/>
      </c>
      <c r="AS21" s="16" t="str">
        <f t="shared" si="22"/>
        <v/>
      </c>
      <c r="AT21" s="17"/>
      <c r="AW21" s="45"/>
      <c r="AX21" s="45"/>
      <c r="AY21" s="45"/>
      <c r="AZ21" s="58" t="str">
        <f t="shared" si="18"/>
        <v/>
      </c>
      <c r="BB21" s="20" t="s">
        <v>5</v>
      </c>
    </row>
    <row r="22" spans="1:54" s="18" customFormat="1" ht="25.5" x14ac:dyDescent="0.2">
      <c r="A22" s="56">
        <v>13</v>
      </c>
      <c r="B22" s="57" t="str">
        <f t="shared" si="1"/>
        <v/>
      </c>
      <c r="C22" s="83"/>
      <c r="D22" s="31"/>
      <c r="E22" s="86"/>
      <c r="F22" s="86"/>
      <c r="G22" s="86"/>
      <c r="H22" s="32"/>
      <c r="I22" s="31"/>
      <c r="J22" s="32"/>
      <c r="K22" s="32"/>
      <c r="L22" s="32"/>
      <c r="M22" s="52"/>
      <c r="N22" s="32"/>
      <c r="O22" s="52"/>
      <c r="P22" s="31"/>
      <c r="Q22" s="48"/>
      <c r="R22" s="31"/>
      <c r="S22" s="31"/>
      <c r="T22" s="31"/>
      <c r="U22" s="31"/>
      <c r="V22" s="31"/>
      <c r="W22" s="80"/>
      <c r="X22" s="15"/>
      <c r="Y22" s="16" t="str">
        <f t="shared" si="2"/>
        <v/>
      </c>
      <c r="Z22" s="16" t="str">
        <f t="shared" si="3"/>
        <v/>
      </c>
      <c r="AA22" s="16" t="str">
        <f t="shared" si="4"/>
        <v/>
      </c>
      <c r="AB22" s="16" t="str">
        <f t="shared" si="5"/>
        <v/>
      </c>
      <c r="AC22" s="16" t="str">
        <f t="shared" si="6"/>
        <v/>
      </c>
      <c r="AD22" s="16" t="str">
        <f t="shared" si="7"/>
        <v/>
      </c>
      <c r="AE22" s="16" t="str">
        <f t="shared" si="8"/>
        <v/>
      </c>
      <c r="AF22" s="16" t="str">
        <f t="shared" si="9"/>
        <v/>
      </c>
      <c r="AG22" s="16" t="str">
        <f t="shared" si="10"/>
        <v/>
      </c>
      <c r="AH22" s="16" t="str">
        <f t="shared" si="11"/>
        <v/>
      </c>
      <c r="AI22" s="16" t="str">
        <f t="shared" si="12"/>
        <v/>
      </c>
      <c r="AJ22" s="16" t="str">
        <f t="shared" si="13"/>
        <v/>
      </c>
      <c r="AK22" s="16" t="str">
        <f t="shared" si="14"/>
        <v/>
      </c>
      <c r="AL22" s="16" t="str">
        <f t="shared" si="15"/>
        <v/>
      </c>
      <c r="AM22" s="16" t="str">
        <f t="shared" si="15"/>
        <v/>
      </c>
      <c r="AN22" s="16" t="str">
        <f t="shared" si="16"/>
        <v/>
      </c>
      <c r="AO22" s="16" t="str">
        <f t="shared" si="17"/>
        <v/>
      </c>
      <c r="AP22" s="16" t="str">
        <f t="shared" si="19"/>
        <v/>
      </c>
      <c r="AQ22" s="16" t="str">
        <f t="shared" si="20"/>
        <v/>
      </c>
      <c r="AR22" s="16" t="str">
        <f t="shared" si="21"/>
        <v/>
      </c>
      <c r="AS22" s="16" t="str">
        <f t="shared" si="22"/>
        <v/>
      </c>
      <c r="AT22" s="17"/>
      <c r="AW22" s="45"/>
      <c r="AX22" s="45"/>
      <c r="AY22" s="45"/>
      <c r="AZ22" s="58" t="str">
        <f t="shared" si="18"/>
        <v/>
      </c>
      <c r="BB22" s="20" t="s">
        <v>5</v>
      </c>
    </row>
    <row r="23" spans="1:54" s="18" customFormat="1" ht="25.5" x14ac:dyDescent="0.2">
      <c r="A23" s="56">
        <v>14</v>
      </c>
      <c r="B23" s="57" t="str">
        <f t="shared" si="1"/>
        <v/>
      </c>
      <c r="C23" s="83"/>
      <c r="D23" s="31"/>
      <c r="E23" s="86"/>
      <c r="F23" s="86"/>
      <c r="G23" s="86"/>
      <c r="H23" s="32"/>
      <c r="I23" s="31"/>
      <c r="J23" s="32"/>
      <c r="K23" s="32"/>
      <c r="L23" s="32"/>
      <c r="M23" s="52"/>
      <c r="N23" s="32"/>
      <c r="O23" s="52"/>
      <c r="P23" s="31"/>
      <c r="Q23" s="48"/>
      <c r="R23" s="31"/>
      <c r="S23" s="31"/>
      <c r="T23" s="31"/>
      <c r="U23" s="31"/>
      <c r="V23" s="31"/>
      <c r="W23" s="80"/>
      <c r="X23" s="15"/>
      <c r="Y23" s="16" t="str">
        <f t="shared" si="2"/>
        <v/>
      </c>
      <c r="Z23" s="16" t="str">
        <f t="shared" si="3"/>
        <v/>
      </c>
      <c r="AA23" s="16" t="str">
        <f t="shared" si="4"/>
        <v/>
      </c>
      <c r="AB23" s="16" t="str">
        <f t="shared" si="5"/>
        <v/>
      </c>
      <c r="AC23" s="16" t="str">
        <f t="shared" si="6"/>
        <v/>
      </c>
      <c r="AD23" s="16" t="str">
        <f t="shared" si="7"/>
        <v/>
      </c>
      <c r="AE23" s="16" t="str">
        <f t="shared" si="8"/>
        <v/>
      </c>
      <c r="AF23" s="16" t="str">
        <f t="shared" si="9"/>
        <v/>
      </c>
      <c r="AG23" s="16" t="str">
        <f t="shared" si="10"/>
        <v/>
      </c>
      <c r="AH23" s="16" t="str">
        <f t="shared" si="11"/>
        <v/>
      </c>
      <c r="AI23" s="16" t="str">
        <f t="shared" si="12"/>
        <v/>
      </c>
      <c r="AJ23" s="16" t="str">
        <f t="shared" si="13"/>
        <v/>
      </c>
      <c r="AK23" s="16" t="str">
        <f t="shared" si="14"/>
        <v/>
      </c>
      <c r="AL23" s="16" t="str">
        <f t="shared" si="15"/>
        <v/>
      </c>
      <c r="AM23" s="16" t="str">
        <f t="shared" si="15"/>
        <v/>
      </c>
      <c r="AN23" s="16" t="str">
        <f t="shared" si="16"/>
        <v/>
      </c>
      <c r="AO23" s="16" t="str">
        <f t="shared" si="17"/>
        <v/>
      </c>
      <c r="AP23" s="16" t="str">
        <f t="shared" si="19"/>
        <v/>
      </c>
      <c r="AQ23" s="16" t="str">
        <f t="shared" si="20"/>
        <v/>
      </c>
      <c r="AR23" s="16" t="str">
        <f t="shared" si="21"/>
        <v/>
      </c>
      <c r="AS23" s="16" t="str">
        <f t="shared" si="22"/>
        <v/>
      </c>
      <c r="AT23" s="17"/>
      <c r="AW23" s="45"/>
      <c r="AX23" s="45"/>
      <c r="AY23" s="45"/>
      <c r="AZ23" s="58" t="str">
        <f t="shared" si="18"/>
        <v/>
      </c>
      <c r="BB23" s="20" t="s">
        <v>5</v>
      </c>
    </row>
    <row r="24" spans="1:54" s="18" customFormat="1" ht="25.5" x14ac:dyDescent="0.2">
      <c r="A24" s="56">
        <v>15</v>
      </c>
      <c r="B24" s="57" t="str">
        <f t="shared" si="1"/>
        <v/>
      </c>
      <c r="C24" s="83"/>
      <c r="D24" s="31"/>
      <c r="E24" s="86"/>
      <c r="F24" s="86"/>
      <c r="G24" s="86"/>
      <c r="H24" s="32"/>
      <c r="I24" s="31"/>
      <c r="J24" s="32"/>
      <c r="K24" s="32"/>
      <c r="L24" s="32"/>
      <c r="M24" s="52"/>
      <c r="N24" s="32"/>
      <c r="O24" s="52"/>
      <c r="P24" s="31"/>
      <c r="Q24" s="48"/>
      <c r="R24" s="31"/>
      <c r="S24" s="31"/>
      <c r="T24" s="31"/>
      <c r="U24" s="31"/>
      <c r="V24" s="31"/>
      <c r="W24" s="80"/>
      <c r="X24" s="15"/>
      <c r="Y24" s="16" t="str">
        <f t="shared" si="2"/>
        <v/>
      </c>
      <c r="Z24" s="16" t="str">
        <f t="shared" si="3"/>
        <v/>
      </c>
      <c r="AA24" s="16" t="str">
        <f t="shared" si="4"/>
        <v/>
      </c>
      <c r="AB24" s="16" t="str">
        <f t="shared" si="5"/>
        <v/>
      </c>
      <c r="AC24" s="16" t="str">
        <f t="shared" si="6"/>
        <v/>
      </c>
      <c r="AD24" s="16" t="str">
        <f t="shared" si="7"/>
        <v/>
      </c>
      <c r="AE24" s="16" t="str">
        <f t="shared" si="8"/>
        <v/>
      </c>
      <c r="AF24" s="16" t="str">
        <f t="shared" si="9"/>
        <v/>
      </c>
      <c r="AG24" s="16" t="str">
        <f t="shared" si="10"/>
        <v/>
      </c>
      <c r="AH24" s="16" t="str">
        <f t="shared" si="11"/>
        <v/>
      </c>
      <c r="AI24" s="16" t="str">
        <f t="shared" si="12"/>
        <v/>
      </c>
      <c r="AJ24" s="16" t="str">
        <f t="shared" si="13"/>
        <v/>
      </c>
      <c r="AK24" s="16" t="str">
        <f t="shared" si="14"/>
        <v/>
      </c>
      <c r="AL24" s="16" t="str">
        <f t="shared" si="15"/>
        <v/>
      </c>
      <c r="AM24" s="16" t="str">
        <f t="shared" si="15"/>
        <v/>
      </c>
      <c r="AN24" s="16" t="str">
        <f t="shared" si="16"/>
        <v/>
      </c>
      <c r="AO24" s="16" t="str">
        <f t="shared" si="17"/>
        <v/>
      </c>
      <c r="AP24" s="16" t="str">
        <f t="shared" si="19"/>
        <v/>
      </c>
      <c r="AQ24" s="16" t="str">
        <f t="shared" si="20"/>
        <v/>
      </c>
      <c r="AR24" s="16" t="str">
        <f t="shared" si="21"/>
        <v/>
      </c>
      <c r="AS24" s="16" t="str">
        <f t="shared" si="22"/>
        <v/>
      </c>
      <c r="AT24" s="17"/>
      <c r="AW24" s="45"/>
      <c r="AX24" s="45"/>
      <c r="AY24" s="45"/>
      <c r="AZ24" s="58" t="str">
        <f t="shared" si="18"/>
        <v/>
      </c>
      <c r="BB24" s="20" t="s">
        <v>5</v>
      </c>
    </row>
    <row r="25" spans="1:54" s="18" customFormat="1" ht="25.5" x14ac:dyDescent="0.2">
      <c r="A25" s="56">
        <v>16</v>
      </c>
      <c r="B25" s="57" t="str">
        <f t="shared" si="1"/>
        <v/>
      </c>
      <c r="C25" s="83"/>
      <c r="D25" s="31"/>
      <c r="E25" s="86"/>
      <c r="F25" s="86"/>
      <c r="G25" s="86"/>
      <c r="H25" s="32"/>
      <c r="I25" s="31"/>
      <c r="J25" s="32"/>
      <c r="K25" s="32"/>
      <c r="L25" s="32"/>
      <c r="M25" s="52"/>
      <c r="N25" s="32"/>
      <c r="O25" s="52"/>
      <c r="P25" s="31"/>
      <c r="Q25" s="48"/>
      <c r="R25" s="31"/>
      <c r="S25" s="31"/>
      <c r="T25" s="31"/>
      <c r="U25" s="31"/>
      <c r="V25" s="31"/>
      <c r="W25" s="80"/>
      <c r="X25" s="15"/>
      <c r="Y25" s="16" t="str">
        <f t="shared" si="2"/>
        <v/>
      </c>
      <c r="Z25" s="16" t="str">
        <f t="shared" si="3"/>
        <v/>
      </c>
      <c r="AA25" s="16" t="str">
        <f t="shared" si="4"/>
        <v/>
      </c>
      <c r="AB25" s="16" t="str">
        <f t="shared" si="5"/>
        <v/>
      </c>
      <c r="AC25" s="16" t="str">
        <f t="shared" si="6"/>
        <v/>
      </c>
      <c r="AD25" s="16" t="str">
        <f t="shared" si="7"/>
        <v/>
      </c>
      <c r="AE25" s="16" t="str">
        <f t="shared" si="8"/>
        <v/>
      </c>
      <c r="AF25" s="16" t="str">
        <f t="shared" si="9"/>
        <v/>
      </c>
      <c r="AG25" s="16" t="str">
        <f t="shared" si="10"/>
        <v/>
      </c>
      <c r="AH25" s="16" t="str">
        <f t="shared" si="11"/>
        <v/>
      </c>
      <c r="AI25" s="16" t="str">
        <f t="shared" si="12"/>
        <v/>
      </c>
      <c r="AJ25" s="16" t="str">
        <f t="shared" si="13"/>
        <v/>
      </c>
      <c r="AK25" s="16" t="str">
        <f t="shared" si="14"/>
        <v/>
      </c>
      <c r="AL25" s="16" t="str">
        <f t="shared" si="15"/>
        <v/>
      </c>
      <c r="AM25" s="16" t="str">
        <f t="shared" si="15"/>
        <v/>
      </c>
      <c r="AN25" s="16" t="str">
        <f t="shared" si="16"/>
        <v/>
      </c>
      <c r="AO25" s="16" t="str">
        <f t="shared" si="17"/>
        <v/>
      </c>
      <c r="AP25" s="16" t="str">
        <f t="shared" si="19"/>
        <v/>
      </c>
      <c r="AQ25" s="16" t="str">
        <f t="shared" si="20"/>
        <v/>
      </c>
      <c r="AR25" s="16" t="str">
        <f t="shared" si="21"/>
        <v/>
      </c>
      <c r="AS25" s="16" t="str">
        <f t="shared" si="22"/>
        <v/>
      </c>
      <c r="AT25" s="17"/>
      <c r="AW25" s="45"/>
      <c r="AX25" s="45"/>
      <c r="AY25" s="45"/>
      <c r="AZ25" s="58" t="str">
        <f t="shared" si="18"/>
        <v/>
      </c>
      <c r="BB25" s="20" t="s">
        <v>5</v>
      </c>
    </row>
    <row r="26" spans="1:54" s="18" customFormat="1" ht="25.5" x14ac:dyDescent="0.2">
      <c r="A26" s="56">
        <v>17</v>
      </c>
      <c r="B26" s="57" t="str">
        <f t="shared" si="1"/>
        <v/>
      </c>
      <c r="C26" s="83"/>
      <c r="D26" s="31"/>
      <c r="E26" s="86"/>
      <c r="F26" s="86"/>
      <c r="G26" s="86"/>
      <c r="H26" s="32"/>
      <c r="I26" s="31"/>
      <c r="J26" s="32"/>
      <c r="K26" s="32"/>
      <c r="L26" s="32"/>
      <c r="M26" s="52"/>
      <c r="N26" s="32"/>
      <c r="O26" s="52"/>
      <c r="P26" s="31"/>
      <c r="Q26" s="48"/>
      <c r="R26" s="31"/>
      <c r="S26" s="31"/>
      <c r="T26" s="31"/>
      <c r="U26" s="31"/>
      <c r="V26" s="31"/>
      <c r="W26" s="80"/>
      <c r="X26" s="15"/>
      <c r="Y26" s="16" t="str">
        <f t="shared" si="2"/>
        <v/>
      </c>
      <c r="Z26" s="16" t="str">
        <f t="shared" si="3"/>
        <v/>
      </c>
      <c r="AA26" s="16" t="str">
        <f t="shared" si="4"/>
        <v/>
      </c>
      <c r="AB26" s="16" t="str">
        <f t="shared" si="5"/>
        <v/>
      </c>
      <c r="AC26" s="16" t="str">
        <f t="shared" si="6"/>
        <v/>
      </c>
      <c r="AD26" s="16" t="str">
        <f t="shared" si="7"/>
        <v/>
      </c>
      <c r="AE26" s="16" t="str">
        <f t="shared" si="8"/>
        <v/>
      </c>
      <c r="AF26" s="16" t="str">
        <f t="shared" si="9"/>
        <v/>
      </c>
      <c r="AG26" s="16" t="str">
        <f t="shared" si="10"/>
        <v/>
      </c>
      <c r="AH26" s="16" t="str">
        <f t="shared" si="11"/>
        <v/>
      </c>
      <c r="AI26" s="16" t="str">
        <f t="shared" si="12"/>
        <v/>
      </c>
      <c r="AJ26" s="16" t="str">
        <f t="shared" si="13"/>
        <v/>
      </c>
      <c r="AK26" s="16" t="str">
        <f t="shared" si="14"/>
        <v/>
      </c>
      <c r="AL26" s="16" t="str">
        <f t="shared" si="15"/>
        <v/>
      </c>
      <c r="AM26" s="16" t="str">
        <f t="shared" si="15"/>
        <v/>
      </c>
      <c r="AN26" s="16" t="str">
        <f t="shared" si="16"/>
        <v/>
      </c>
      <c r="AO26" s="16" t="str">
        <f t="shared" si="17"/>
        <v/>
      </c>
      <c r="AP26" s="16" t="str">
        <f t="shared" si="19"/>
        <v/>
      </c>
      <c r="AQ26" s="16" t="str">
        <f t="shared" si="20"/>
        <v/>
      </c>
      <c r="AR26" s="16" t="str">
        <f t="shared" si="21"/>
        <v/>
      </c>
      <c r="AS26" s="16" t="str">
        <f t="shared" si="22"/>
        <v/>
      </c>
      <c r="AT26" s="17"/>
      <c r="AW26" s="45"/>
      <c r="AX26" s="45"/>
      <c r="AY26" s="45"/>
      <c r="AZ26" s="58" t="str">
        <f t="shared" si="18"/>
        <v/>
      </c>
      <c r="BB26" s="20" t="s">
        <v>5</v>
      </c>
    </row>
    <row r="27" spans="1:54" s="18" customFormat="1" ht="25.5" x14ac:dyDescent="0.2">
      <c r="A27" s="56">
        <v>18</v>
      </c>
      <c r="B27" s="57" t="str">
        <f t="shared" si="1"/>
        <v/>
      </c>
      <c r="C27" s="83"/>
      <c r="D27" s="31"/>
      <c r="E27" s="86"/>
      <c r="F27" s="86"/>
      <c r="G27" s="86"/>
      <c r="H27" s="32"/>
      <c r="I27" s="31"/>
      <c r="J27" s="32"/>
      <c r="K27" s="32"/>
      <c r="L27" s="32"/>
      <c r="M27" s="52"/>
      <c r="N27" s="32"/>
      <c r="O27" s="52"/>
      <c r="P27" s="31"/>
      <c r="Q27" s="48"/>
      <c r="R27" s="31"/>
      <c r="S27" s="31"/>
      <c r="T27" s="31"/>
      <c r="U27" s="31"/>
      <c r="V27" s="31"/>
      <c r="W27" s="80"/>
      <c r="X27" s="15"/>
      <c r="Y27" s="16" t="str">
        <f t="shared" si="2"/>
        <v/>
      </c>
      <c r="Z27" s="16" t="str">
        <f t="shared" si="3"/>
        <v/>
      </c>
      <c r="AA27" s="16" t="str">
        <f t="shared" si="4"/>
        <v/>
      </c>
      <c r="AB27" s="16" t="str">
        <f t="shared" si="5"/>
        <v/>
      </c>
      <c r="AC27" s="16" t="str">
        <f t="shared" si="6"/>
        <v/>
      </c>
      <c r="AD27" s="16" t="str">
        <f t="shared" si="7"/>
        <v/>
      </c>
      <c r="AE27" s="16" t="str">
        <f t="shared" si="8"/>
        <v/>
      </c>
      <c r="AF27" s="16" t="str">
        <f t="shared" si="9"/>
        <v/>
      </c>
      <c r="AG27" s="16" t="str">
        <f t="shared" si="10"/>
        <v/>
      </c>
      <c r="AH27" s="16" t="str">
        <f t="shared" si="11"/>
        <v/>
      </c>
      <c r="AI27" s="16" t="str">
        <f t="shared" si="12"/>
        <v/>
      </c>
      <c r="AJ27" s="16" t="str">
        <f t="shared" si="13"/>
        <v/>
      </c>
      <c r="AK27" s="16" t="str">
        <f t="shared" si="14"/>
        <v/>
      </c>
      <c r="AL27" s="16" t="str">
        <f t="shared" si="15"/>
        <v/>
      </c>
      <c r="AM27" s="16" t="str">
        <f t="shared" si="15"/>
        <v/>
      </c>
      <c r="AN27" s="16" t="str">
        <f t="shared" si="16"/>
        <v/>
      </c>
      <c r="AO27" s="16" t="str">
        <f t="shared" si="17"/>
        <v/>
      </c>
      <c r="AP27" s="16" t="str">
        <f t="shared" si="19"/>
        <v/>
      </c>
      <c r="AQ27" s="16" t="str">
        <f t="shared" si="20"/>
        <v/>
      </c>
      <c r="AR27" s="16" t="str">
        <f t="shared" si="21"/>
        <v/>
      </c>
      <c r="AS27" s="16" t="str">
        <f t="shared" si="22"/>
        <v/>
      </c>
      <c r="AT27" s="17"/>
      <c r="AW27" s="45"/>
      <c r="AX27" s="45"/>
      <c r="AY27" s="45"/>
      <c r="AZ27" s="58" t="str">
        <f t="shared" si="18"/>
        <v/>
      </c>
      <c r="BB27" s="20" t="s">
        <v>5</v>
      </c>
    </row>
    <row r="28" spans="1:54" s="18" customFormat="1" ht="25.5" x14ac:dyDescent="0.2">
      <c r="A28" s="56">
        <v>19</v>
      </c>
      <c r="B28" s="57" t="str">
        <f t="shared" si="1"/>
        <v/>
      </c>
      <c r="C28" s="83"/>
      <c r="D28" s="31"/>
      <c r="E28" s="86"/>
      <c r="F28" s="86"/>
      <c r="G28" s="86"/>
      <c r="H28" s="32"/>
      <c r="I28" s="31"/>
      <c r="J28" s="32"/>
      <c r="K28" s="32"/>
      <c r="L28" s="32"/>
      <c r="M28" s="52"/>
      <c r="N28" s="32"/>
      <c r="O28" s="52"/>
      <c r="P28" s="31"/>
      <c r="Q28" s="48"/>
      <c r="R28" s="31"/>
      <c r="S28" s="31"/>
      <c r="T28" s="31"/>
      <c r="U28" s="31"/>
      <c r="V28" s="31"/>
      <c r="W28" s="80"/>
      <c r="X28" s="15"/>
      <c r="Y28" s="16" t="str">
        <f t="shared" si="2"/>
        <v/>
      </c>
      <c r="Z28" s="16" t="str">
        <f t="shared" si="3"/>
        <v/>
      </c>
      <c r="AA28" s="16" t="str">
        <f t="shared" si="4"/>
        <v/>
      </c>
      <c r="AB28" s="16" t="str">
        <f t="shared" si="5"/>
        <v/>
      </c>
      <c r="AC28" s="16" t="str">
        <f t="shared" si="6"/>
        <v/>
      </c>
      <c r="AD28" s="16" t="str">
        <f t="shared" si="7"/>
        <v/>
      </c>
      <c r="AE28" s="16" t="str">
        <f t="shared" si="8"/>
        <v/>
      </c>
      <c r="AF28" s="16" t="str">
        <f t="shared" si="9"/>
        <v/>
      </c>
      <c r="AG28" s="16" t="str">
        <f t="shared" si="10"/>
        <v/>
      </c>
      <c r="AH28" s="16" t="str">
        <f t="shared" si="11"/>
        <v/>
      </c>
      <c r="AI28" s="16" t="str">
        <f t="shared" si="12"/>
        <v/>
      </c>
      <c r="AJ28" s="16" t="str">
        <f t="shared" si="13"/>
        <v/>
      </c>
      <c r="AK28" s="16" t="str">
        <f t="shared" si="14"/>
        <v/>
      </c>
      <c r="AL28" s="16" t="str">
        <f t="shared" si="15"/>
        <v/>
      </c>
      <c r="AM28" s="16" t="str">
        <f t="shared" si="15"/>
        <v/>
      </c>
      <c r="AN28" s="16" t="str">
        <f t="shared" si="16"/>
        <v/>
      </c>
      <c r="AO28" s="16" t="str">
        <f t="shared" si="17"/>
        <v/>
      </c>
      <c r="AP28" s="16" t="str">
        <f t="shared" si="19"/>
        <v/>
      </c>
      <c r="AQ28" s="16" t="str">
        <f t="shared" si="20"/>
        <v/>
      </c>
      <c r="AR28" s="16" t="str">
        <f t="shared" si="21"/>
        <v/>
      </c>
      <c r="AS28" s="16" t="str">
        <f t="shared" si="22"/>
        <v/>
      </c>
      <c r="AT28" s="17"/>
      <c r="AW28" s="45"/>
      <c r="AX28" s="45"/>
      <c r="AY28" s="45"/>
      <c r="AZ28" s="58" t="str">
        <f t="shared" si="18"/>
        <v/>
      </c>
      <c r="BB28" s="20" t="s">
        <v>5</v>
      </c>
    </row>
    <row r="29" spans="1:54" s="18" customFormat="1" ht="25.5" x14ac:dyDescent="0.2">
      <c r="A29" s="56">
        <v>20</v>
      </c>
      <c r="B29" s="57" t="str">
        <f t="shared" si="1"/>
        <v/>
      </c>
      <c r="C29" s="83"/>
      <c r="D29" s="31"/>
      <c r="E29" s="86"/>
      <c r="F29" s="86"/>
      <c r="G29" s="86"/>
      <c r="H29" s="32"/>
      <c r="I29" s="31"/>
      <c r="J29" s="32"/>
      <c r="K29" s="32"/>
      <c r="L29" s="32"/>
      <c r="M29" s="52"/>
      <c r="N29" s="32"/>
      <c r="O29" s="52"/>
      <c r="P29" s="31"/>
      <c r="Q29" s="48"/>
      <c r="R29" s="31"/>
      <c r="S29" s="31"/>
      <c r="T29" s="31"/>
      <c r="U29" s="31"/>
      <c r="V29" s="31"/>
      <c r="W29" s="80"/>
      <c r="X29" s="15"/>
      <c r="Y29" s="16" t="str">
        <f t="shared" si="2"/>
        <v/>
      </c>
      <c r="Z29" s="16" t="str">
        <f t="shared" si="3"/>
        <v/>
      </c>
      <c r="AA29" s="16" t="str">
        <f t="shared" si="4"/>
        <v/>
      </c>
      <c r="AB29" s="16" t="str">
        <f t="shared" si="5"/>
        <v/>
      </c>
      <c r="AC29" s="16" t="str">
        <f t="shared" si="6"/>
        <v/>
      </c>
      <c r="AD29" s="16" t="str">
        <f t="shared" si="7"/>
        <v/>
      </c>
      <c r="AE29" s="16" t="str">
        <f t="shared" si="8"/>
        <v/>
      </c>
      <c r="AF29" s="16" t="str">
        <f t="shared" si="9"/>
        <v/>
      </c>
      <c r="AG29" s="16" t="str">
        <f t="shared" si="10"/>
        <v/>
      </c>
      <c r="AH29" s="16" t="str">
        <f t="shared" si="11"/>
        <v/>
      </c>
      <c r="AI29" s="16" t="str">
        <f t="shared" si="12"/>
        <v/>
      </c>
      <c r="AJ29" s="16" t="str">
        <f t="shared" si="13"/>
        <v/>
      </c>
      <c r="AK29" s="16" t="str">
        <f t="shared" si="14"/>
        <v/>
      </c>
      <c r="AL29" s="16" t="str">
        <f t="shared" si="15"/>
        <v/>
      </c>
      <c r="AM29" s="16" t="str">
        <f t="shared" si="15"/>
        <v/>
      </c>
      <c r="AN29" s="16" t="str">
        <f t="shared" si="16"/>
        <v/>
      </c>
      <c r="AO29" s="16" t="str">
        <f t="shared" si="17"/>
        <v/>
      </c>
      <c r="AP29" s="16" t="str">
        <f t="shared" si="19"/>
        <v/>
      </c>
      <c r="AQ29" s="16" t="str">
        <f t="shared" si="20"/>
        <v/>
      </c>
      <c r="AR29" s="16" t="str">
        <f t="shared" si="21"/>
        <v/>
      </c>
      <c r="AS29" s="16" t="str">
        <f t="shared" si="22"/>
        <v/>
      </c>
      <c r="AT29" s="17"/>
      <c r="AW29" s="45"/>
      <c r="AX29" s="45"/>
      <c r="AY29" s="45"/>
      <c r="AZ29" s="58" t="str">
        <f t="shared" si="18"/>
        <v/>
      </c>
      <c r="BB29" s="20" t="s">
        <v>5</v>
      </c>
    </row>
    <row r="30" spans="1:54" s="18" customFormat="1" ht="25.5" x14ac:dyDescent="0.2">
      <c r="A30" s="56">
        <v>21</v>
      </c>
      <c r="B30" s="57" t="str">
        <f t="shared" si="1"/>
        <v/>
      </c>
      <c r="C30" s="83"/>
      <c r="D30" s="31"/>
      <c r="E30" s="86"/>
      <c r="F30" s="86"/>
      <c r="G30" s="86"/>
      <c r="H30" s="32"/>
      <c r="I30" s="31"/>
      <c r="J30" s="32"/>
      <c r="K30" s="32"/>
      <c r="L30" s="32"/>
      <c r="M30" s="52"/>
      <c r="N30" s="32"/>
      <c r="O30" s="52"/>
      <c r="P30" s="31"/>
      <c r="Q30" s="48"/>
      <c r="R30" s="31"/>
      <c r="S30" s="31"/>
      <c r="T30" s="31"/>
      <c r="U30" s="31"/>
      <c r="V30" s="31"/>
      <c r="W30" s="80"/>
      <c r="X30" s="15"/>
      <c r="Y30" s="16" t="str">
        <f t="shared" si="2"/>
        <v/>
      </c>
      <c r="Z30" s="16" t="str">
        <f t="shared" si="3"/>
        <v/>
      </c>
      <c r="AA30" s="16" t="str">
        <f t="shared" si="4"/>
        <v/>
      </c>
      <c r="AB30" s="16" t="str">
        <f t="shared" si="5"/>
        <v/>
      </c>
      <c r="AC30" s="16" t="str">
        <f t="shared" si="6"/>
        <v/>
      </c>
      <c r="AD30" s="16" t="str">
        <f t="shared" si="7"/>
        <v/>
      </c>
      <c r="AE30" s="16" t="str">
        <f t="shared" si="8"/>
        <v/>
      </c>
      <c r="AF30" s="16" t="str">
        <f t="shared" si="9"/>
        <v/>
      </c>
      <c r="AG30" s="16" t="str">
        <f t="shared" si="10"/>
        <v/>
      </c>
      <c r="AH30" s="16" t="str">
        <f t="shared" si="11"/>
        <v/>
      </c>
      <c r="AI30" s="16" t="str">
        <f t="shared" si="12"/>
        <v/>
      </c>
      <c r="AJ30" s="16" t="str">
        <f t="shared" si="13"/>
        <v/>
      </c>
      <c r="AK30" s="16" t="str">
        <f t="shared" si="14"/>
        <v/>
      </c>
      <c r="AL30" s="16" t="str">
        <f t="shared" ref="AL30:AM49" si="23">IF(COUNTA($C30:$W30)=0,"","ok")</f>
        <v/>
      </c>
      <c r="AM30" s="16" t="str">
        <f t="shared" si="23"/>
        <v/>
      </c>
      <c r="AN30" s="16" t="str">
        <f t="shared" si="16"/>
        <v/>
      </c>
      <c r="AO30" s="16" t="str">
        <f t="shared" si="17"/>
        <v/>
      </c>
      <c r="AP30" s="16" t="str">
        <f t="shared" si="19"/>
        <v/>
      </c>
      <c r="AQ30" s="16" t="str">
        <f t="shared" si="20"/>
        <v/>
      </c>
      <c r="AR30" s="16" t="str">
        <f t="shared" si="21"/>
        <v/>
      </c>
      <c r="AS30" s="16" t="str">
        <f t="shared" si="22"/>
        <v/>
      </c>
      <c r="AT30" s="17"/>
      <c r="AW30" s="45"/>
      <c r="AX30" s="45"/>
      <c r="AY30" s="45"/>
      <c r="AZ30" s="58" t="str">
        <f t="shared" si="18"/>
        <v/>
      </c>
      <c r="BB30" s="20" t="s">
        <v>5</v>
      </c>
    </row>
    <row r="31" spans="1:54" s="18" customFormat="1" ht="25.5" x14ac:dyDescent="0.2">
      <c r="A31" s="56">
        <v>22</v>
      </c>
      <c r="B31" s="57" t="str">
        <f t="shared" si="1"/>
        <v/>
      </c>
      <c r="C31" s="83"/>
      <c r="D31" s="31"/>
      <c r="E31" s="86"/>
      <c r="F31" s="86"/>
      <c r="G31" s="86"/>
      <c r="H31" s="32"/>
      <c r="I31" s="31"/>
      <c r="J31" s="32"/>
      <c r="K31" s="32"/>
      <c r="L31" s="32"/>
      <c r="M31" s="52"/>
      <c r="N31" s="32"/>
      <c r="O31" s="52"/>
      <c r="P31" s="31"/>
      <c r="Q31" s="48"/>
      <c r="R31" s="31"/>
      <c r="S31" s="31"/>
      <c r="T31" s="31"/>
      <c r="U31" s="31"/>
      <c r="V31" s="31"/>
      <c r="W31" s="80"/>
      <c r="X31" s="15"/>
      <c r="Y31" s="16" t="str">
        <f t="shared" si="2"/>
        <v/>
      </c>
      <c r="Z31" s="16" t="str">
        <f t="shared" si="3"/>
        <v/>
      </c>
      <c r="AA31" s="16" t="str">
        <f t="shared" si="4"/>
        <v/>
      </c>
      <c r="AB31" s="16" t="str">
        <f t="shared" si="5"/>
        <v/>
      </c>
      <c r="AC31" s="16" t="str">
        <f t="shared" si="6"/>
        <v/>
      </c>
      <c r="AD31" s="16" t="str">
        <f t="shared" si="7"/>
        <v/>
      </c>
      <c r="AE31" s="16" t="str">
        <f t="shared" si="8"/>
        <v/>
      </c>
      <c r="AF31" s="16" t="str">
        <f t="shared" si="9"/>
        <v/>
      </c>
      <c r="AG31" s="16" t="str">
        <f t="shared" si="10"/>
        <v/>
      </c>
      <c r="AH31" s="16" t="str">
        <f t="shared" si="11"/>
        <v/>
      </c>
      <c r="AI31" s="16" t="str">
        <f t="shared" si="12"/>
        <v/>
      </c>
      <c r="AJ31" s="16" t="str">
        <f t="shared" si="13"/>
        <v/>
      </c>
      <c r="AK31" s="16" t="str">
        <f t="shared" si="14"/>
        <v/>
      </c>
      <c r="AL31" s="16" t="str">
        <f t="shared" si="23"/>
        <v/>
      </c>
      <c r="AM31" s="16" t="str">
        <f t="shared" si="23"/>
        <v/>
      </c>
      <c r="AN31" s="16" t="str">
        <f t="shared" si="16"/>
        <v/>
      </c>
      <c r="AO31" s="16" t="str">
        <f t="shared" si="17"/>
        <v/>
      </c>
      <c r="AP31" s="16" t="str">
        <f t="shared" si="19"/>
        <v/>
      </c>
      <c r="AQ31" s="16" t="str">
        <f t="shared" si="20"/>
        <v/>
      </c>
      <c r="AR31" s="16" t="str">
        <f t="shared" si="21"/>
        <v/>
      </c>
      <c r="AS31" s="16" t="str">
        <f t="shared" si="22"/>
        <v/>
      </c>
      <c r="AT31" s="17"/>
      <c r="AW31" s="45"/>
      <c r="AX31" s="45"/>
      <c r="AY31" s="45"/>
      <c r="AZ31" s="58" t="str">
        <f t="shared" si="18"/>
        <v/>
      </c>
      <c r="BB31" s="20" t="s">
        <v>5</v>
      </c>
    </row>
    <row r="32" spans="1:54" s="18" customFormat="1" ht="25.5" x14ac:dyDescent="0.2">
      <c r="A32" s="56">
        <v>23</v>
      </c>
      <c r="B32" s="57" t="str">
        <f t="shared" si="1"/>
        <v/>
      </c>
      <c r="C32" s="83"/>
      <c r="D32" s="31"/>
      <c r="E32" s="86"/>
      <c r="F32" s="86"/>
      <c r="G32" s="86"/>
      <c r="H32" s="32"/>
      <c r="I32" s="31"/>
      <c r="J32" s="32"/>
      <c r="K32" s="32"/>
      <c r="L32" s="32"/>
      <c r="M32" s="52"/>
      <c r="N32" s="32"/>
      <c r="O32" s="52"/>
      <c r="P32" s="31"/>
      <c r="Q32" s="48"/>
      <c r="R32" s="31"/>
      <c r="S32" s="31"/>
      <c r="T32" s="31"/>
      <c r="U32" s="31"/>
      <c r="V32" s="31"/>
      <c r="W32" s="80"/>
      <c r="X32" s="15"/>
      <c r="Y32" s="16" t="str">
        <f t="shared" si="2"/>
        <v/>
      </c>
      <c r="Z32" s="16" t="str">
        <f t="shared" si="3"/>
        <v/>
      </c>
      <c r="AA32" s="16" t="str">
        <f t="shared" si="4"/>
        <v/>
      </c>
      <c r="AB32" s="16" t="str">
        <f t="shared" si="5"/>
        <v/>
      </c>
      <c r="AC32" s="16" t="str">
        <f t="shared" si="6"/>
        <v/>
      </c>
      <c r="AD32" s="16" t="str">
        <f t="shared" si="7"/>
        <v/>
      </c>
      <c r="AE32" s="16" t="str">
        <f t="shared" si="8"/>
        <v/>
      </c>
      <c r="AF32" s="16" t="str">
        <f t="shared" si="9"/>
        <v/>
      </c>
      <c r="AG32" s="16" t="str">
        <f t="shared" si="10"/>
        <v/>
      </c>
      <c r="AH32" s="16" t="str">
        <f t="shared" si="11"/>
        <v/>
      </c>
      <c r="AI32" s="16" t="str">
        <f t="shared" si="12"/>
        <v/>
      </c>
      <c r="AJ32" s="16" t="str">
        <f t="shared" si="13"/>
        <v/>
      </c>
      <c r="AK32" s="16" t="str">
        <f t="shared" si="14"/>
        <v/>
      </c>
      <c r="AL32" s="16" t="str">
        <f t="shared" si="23"/>
        <v/>
      </c>
      <c r="AM32" s="16" t="str">
        <f t="shared" si="23"/>
        <v/>
      </c>
      <c r="AN32" s="16" t="str">
        <f t="shared" si="16"/>
        <v/>
      </c>
      <c r="AO32" s="16" t="str">
        <f t="shared" si="17"/>
        <v/>
      </c>
      <c r="AP32" s="16" t="str">
        <f t="shared" si="19"/>
        <v/>
      </c>
      <c r="AQ32" s="16" t="str">
        <f t="shared" si="20"/>
        <v/>
      </c>
      <c r="AR32" s="16" t="str">
        <f t="shared" si="21"/>
        <v/>
      </c>
      <c r="AS32" s="16" t="str">
        <f t="shared" si="22"/>
        <v/>
      </c>
      <c r="AT32" s="17"/>
      <c r="AW32" s="45"/>
      <c r="AX32" s="45"/>
      <c r="AY32" s="45"/>
      <c r="AZ32" s="58" t="str">
        <f t="shared" si="18"/>
        <v/>
      </c>
      <c r="BB32" s="20" t="s">
        <v>5</v>
      </c>
    </row>
    <row r="33" spans="1:54" s="18" customFormat="1" ht="25.5" x14ac:dyDescent="0.2">
      <c r="A33" s="56">
        <v>24</v>
      </c>
      <c r="B33" s="57" t="str">
        <f t="shared" si="1"/>
        <v/>
      </c>
      <c r="C33" s="83"/>
      <c r="D33" s="31"/>
      <c r="E33" s="86"/>
      <c r="F33" s="86"/>
      <c r="G33" s="86"/>
      <c r="H33" s="32"/>
      <c r="I33" s="31"/>
      <c r="J33" s="32"/>
      <c r="K33" s="32"/>
      <c r="L33" s="32"/>
      <c r="M33" s="52"/>
      <c r="N33" s="32"/>
      <c r="O33" s="52"/>
      <c r="P33" s="31"/>
      <c r="Q33" s="48"/>
      <c r="R33" s="31"/>
      <c r="S33" s="31"/>
      <c r="T33" s="31"/>
      <c r="U33" s="31"/>
      <c r="V33" s="31"/>
      <c r="W33" s="80"/>
      <c r="X33" s="15"/>
      <c r="Y33" s="16" t="str">
        <f t="shared" si="2"/>
        <v/>
      </c>
      <c r="Z33" s="16" t="str">
        <f t="shared" si="3"/>
        <v/>
      </c>
      <c r="AA33" s="16" t="str">
        <f t="shared" si="4"/>
        <v/>
      </c>
      <c r="AB33" s="16" t="str">
        <f t="shared" si="5"/>
        <v/>
      </c>
      <c r="AC33" s="16" t="str">
        <f t="shared" si="6"/>
        <v/>
      </c>
      <c r="AD33" s="16" t="str">
        <f t="shared" si="7"/>
        <v/>
      </c>
      <c r="AE33" s="16" t="str">
        <f t="shared" si="8"/>
        <v/>
      </c>
      <c r="AF33" s="16" t="str">
        <f t="shared" si="9"/>
        <v/>
      </c>
      <c r="AG33" s="16" t="str">
        <f t="shared" si="10"/>
        <v/>
      </c>
      <c r="AH33" s="16" t="str">
        <f t="shared" si="11"/>
        <v/>
      </c>
      <c r="AI33" s="16" t="str">
        <f t="shared" si="12"/>
        <v/>
      </c>
      <c r="AJ33" s="16" t="str">
        <f t="shared" si="13"/>
        <v/>
      </c>
      <c r="AK33" s="16" t="str">
        <f t="shared" si="14"/>
        <v/>
      </c>
      <c r="AL33" s="16" t="str">
        <f t="shared" si="23"/>
        <v/>
      </c>
      <c r="AM33" s="16" t="str">
        <f t="shared" si="23"/>
        <v/>
      </c>
      <c r="AN33" s="16" t="str">
        <f t="shared" si="16"/>
        <v/>
      </c>
      <c r="AO33" s="16" t="str">
        <f t="shared" si="17"/>
        <v/>
      </c>
      <c r="AP33" s="16" t="str">
        <f t="shared" si="19"/>
        <v/>
      </c>
      <c r="AQ33" s="16" t="str">
        <f t="shared" si="20"/>
        <v/>
      </c>
      <c r="AR33" s="16" t="str">
        <f t="shared" si="21"/>
        <v/>
      </c>
      <c r="AS33" s="16" t="str">
        <f t="shared" si="22"/>
        <v/>
      </c>
      <c r="AT33" s="17"/>
      <c r="AW33" s="45"/>
      <c r="AX33" s="45"/>
      <c r="AY33" s="45"/>
      <c r="AZ33" s="58" t="str">
        <f t="shared" si="18"/>
        <v/>
      </c>
      <c r="BB33" s="20" t="s">
        <v>5</v>
      </c>
    </row>
    <row r="34" spans="1:54" s="18" customFormat="1" ht="25.5" x14ac:dyDescent="0.2">
      <c r="A34" s="56">
        <v>25</v>
      </c>
      <c r="B34" s="57" t="str">
        <f t="shared" si="1"/>
        <v/>
      </c>
      <c r="C34" s="83"/>
      <c r="D34" s="31"/>
      <c r="E34" s="86"/>
      <c r="F34" s="86"/>
      <c r="G34" s="86"/>
      <c r="H34" s="32"/>
      <c r="I34" s="31"/>
      <c r="J34" s="32"/>
      <c r="K34" s="32"/>
      <c r="L34" s="32"/>
      <c r="M34" s="52"/>
      <c r="N34" s="32"/>
      <c r="O34" s="52"/>
      <c r="P34" s="31"/>
      <c r="Q34" s="48"/>
      <c r="R34" s="31"/>
      <c r="S34" s="31"/>
      <c r="T34" s="31"/>
      <c r="U34" s="31"/>
      <c r="V34" s="31"/>
      <c r="W34" s="80"/>
      <c r="X34" s="15"/>
      <c r="Y34" s="16" t="str">
        <f t="shared" si="2"/>
        <v/>
      </c>
      <c r="Z34" s="16" t="str">
        <f t="shared" si="3"/>
        <v/>
      </c>
      <c r="AA34" s="16" t="str">
        <f t="shared" si="4"/>
        <v/>
      </c>
      <c r="AB34" s="16" t="str">
        <f t="shared" si="5"/>
        <v/>
      </c>
      <c r="AC34" s="16" t="str">
        <f t="shared" si="6"/>
        <v/>
      </c>
      <c r="AD34" s="16" t="str">
        <f t="shared" si="7"/>
        <v/>
      </c>
      <c r="AE34" s="16" t="str">
        <f t="shared" si="8"/>
        <v/>
      </c>
      <c r="AF34" s="16" t="str">
        <f t="shared" si="9"/>
        <v/>
      </c>
      <c r="AG34" s="16" t="str">
        <f t="shared" si="10"/>
        <v/>
      </c>
      <c r="AH34" s="16" t="str">
        <f t="shared" si="11"/>
        <v/>
      </c>
      <c r="AI34" s="16" t="str">
        <f t="shared" si="12"/>
        <v/>
      </c>
      <c r="AJ34" s="16" t="str">
        <f t="shared" si="13"/>
        <v/>
      </c>
      <c r="AK34" s="16" t="str">
        <f t="shared" si="14"/>
        <v/>
      </c>
      <c r="AL34" s="16" t="str">
        <f t="shared" si="23"/>
        <v/>
      </c>
      <c r="AM34" s="16" t="str">
        <f t="shared" si="23"/>
        <v/>
      </c>
      <c r="AN34" s="16" t="str">
        <f t="shared" si="16"/>
        <v/>
      </c>
      <c r="AO34" s="16" t="str">
        <f t="shared" si="17"/>
        <v/>
      </c>
      <c r="AP34" s="16" t="str">
        <f t="shared" si="19"/>
        <v/>
      </c>
      <c r="AQ34" s="16" t="str">
        <f t="shared" si="20"/>
        <v/>
      </c>
      <c r="AR34" s="16" t="str">
        <f t="shared" si="21"/>
        <v/>
      </c>
      <c r="AS34" s="16" t="str">
        <f t="shared" si="22"/>
        <v/>
      </c>
      <c r="AT34" s="17"/>
      <c r="AW34" s="45"/>
      <c r="AX34" s="45"/>
      <c r="AY34" s="45"/>
      <c r="AZ34" s="58" t="str">
        <f t="shared" si="18"/>
        <v/>
      </c>
      <c r="BB34" s="20" t="s">
        <v>5</v>
      </c>
    </row>
    <row r="35" spans="1:54" s="18" customFormat="1" ht="25.5" x14ac:dyDescent="0.2">
      <c r="A35" s="56">
        <v>26</v>
      </c>
      <c r="B35" s="57" t="str">
        <f t="shared" si="1"/>
        <v/>
      </c>
      <c r="C35" s="83"/>
      <c r="D35" s="31"/>
      <c r="E35" s="86"/>
      <c r="F35" s="86"/>
      <c r="G35" s="86"/>
      <c r="H35" s="32"/>
      <c r="I35" s="31"/>
      <c r="J35" s="32"/>
      <c r="K35" s="32"/>
      <c r="L35" s="32"/>
      <c r="M35" s="52"/>
      <c r="N35" s="32"/>
      <c r="O35" s="52"/>
      <c r="P35" s="31"/>
      <c r="Q35" s="48"/>
      <c r="R35" s="31"/>
      <c r="S35" s="31"/>
      <c r="T35" s="31"/>
      <c r="U35" s="31"/>
      <c r="V35" s="31"/>
      <c r="W35" s="80"/>
      <c r="X35" s="15"/>
      <c r="Y35" s="16" t="str">
        <f t="shared" si="2"/>
        <v/>
      </c>
      <c r="Z35" s="16" t="str">
        <f t="shared" si="3"/>
        <v/>
      </c>
      <c r="AA35" s="16" t="str">
        <f t="shared" si="4"/>
        <v/>
      </c>
      <c r="AB35" s="16" t="str">
        <f t="shared" si="5"/>
        <v/>
      </c>
      <c r="AC35" s="16" t="str">
        <f t="shared" si="6"/>
        <v/>
      </c>
      <c r="AD35" s="16" t="str">
        <f t="shared" si="7"/>
        <v/>
      </c>
      <c r="AE35" s="16" t="str">
        <f t="shared" si="8"/>
        <v/>
      </c>
      <c r="AF35" s="16" t="str">
        <f t="shared" si="9"/>
        <v/>
      </c>
      <c r="AG35" s="16" t="str">
        <f t="shared" si="10"/>
        <v/>
      </c>
      <c r="AH35" s="16" t="str">
        <f t="shared" si="11"/>
        <v/>
      </c>
      <c r="AI35" s="16" t="str">
        <f t="shared" si="12"/>
        <v/>
      </c>
      <c r="AJ35" s="16" t="str">
        <f t="shared" si="13"/>
        <v/>
      </c>
      <c r="AK35" s="16" t="str">
        <f t="shared" si="14"/>
        <v/>
      </c>
      <c r="AL35" s="16" t="str">
        <f t="shared" si="23"/>
        <v/>
      </c>
      <c r="AM35" s="16" t="str">
        <f t="shared" si="23"/>
        <v/>
      </c>
      <c r="AN35" s="16" t="str">
        <f t="shared" si="16"/>
        <v/>
      </c>
      <c r="AO35" s="16" t="str">
        <f t="shared" si="17"/>
        <v/>
      </c>
      <c r="AP35" s="16" t="str">
        <f t="shared" si="19"/>
        <v/>
      </c>
      <c r="AQ35" s="16" t="str">
        <f t="shared" si="20"/>
        <v/>
      </c>
      <c r="AR35" s="16" t="str">
        <f t="shared" si="21"/>
        <v/>
      </c>
      <c r="AS35" s="16" t="str">
        <f t="shared" si="22"/>
        <v/>
      </c>
      <c r="AT35" s="17"/>
      <c r="AW35" s="45"/>
      <c r="AX35" s="45"/>
      <c r="AY35" s="45"/>
      <c r="AZ35" s="58" t="str">
        <f t="shared" si="18"/>
        <v/>
      </c>
      <c r="BB35" s="20" t="s">
        <v>5</v>
      </c>
    </row>
    <row r="36" spans="1:54" s="18" customFormat="1" ht="25.5" x14ac:dyDescent="0.2">
      <c r="A36" s="56">
        <v>27</v>
      </c>
      <c r="B36" s="57" t="str">
        <f t="shared" si="1"/>
        <v/>
      </c>
      <c r="C36" s="83"/>
      <c r="D36" s="31"/>
      <c r="E36" s="86"/>
      <c r="F36" s="86"/>
      <c r="G36" s="86"/>
      <c r="H36" s="32"/>
      <c r="I36" s="31"/>
      <c r="J36" s="32"/>
      <c r="K36" s="32"/>
      <c r="L36" s="32"/>
      <c r="M36" s="52"/>
      <c r="N36" s="32"/>
      <c r="O36" s="52"/>
      <c r="P36" s="31"/>
      <c r="Q36" s="48"/>
      <c r="R36" s="31"/>
      <c r="S36" s="31"/>
      <c r="T36" s="31"/>
      <c r="U36" s="31"/>
      <c r="V36" s="31"/>
      <c r="W36" s="80"/>
      <c r="X36" s="15"/>
      <c r="Y36" s="16" t="str">
        <f t="shared" si="2"/>
        <v/>
      </c>
      <c r="Z36" s="16" t="str">
        <f t="shared" si="3"/>
        <v/>
      </c>
      <c r="AA36" s="16" t="str">
        <f t="shared" si="4"/>
        <v/>
      </c>
      <c r="AB36" s="16" t="str">
        <f t="shared" si="5"/>
        <v/>
      </c>
      <c r="AC36" s="16" t="str">
        <f t="shared" si="6"/>
        <v/>
      </c>
      <c r="AD36" s="16" t="str">
        <f t="shared" si="7"/>
        <v/>
      </c>
      <c r="AE36" s="16" t="str">
        <f t="shared" si="8"/>
        <v/>
      </c>
      <c r="AF36" s="16" t="str">
        <f t="shared" si="9"/>
        <v/>
      </c>
      <c r="AG36" s="16" t="str">
        <f t="shared" si="10"/>
        <v/>
      </c>
      <c r="AH36" s="16" t="str">
        <f t="shared" si="11"/>
        <v/>
      </c>
      <c r="AI36" s="16" t="str">
        <f t="shared" si="12"/>
        <v/>
      </c>
      <c r="AJ36" s="16" t="str">
        <f t="shared" si="13"/>
        <v/>
      </c>
      <c r="AK36" s="16" t="str">
        <f t="shared" si="14"/>
        <v/>
      </c>
      <c r="AL36" s="16" t="str">
        <f t="shared" si="23"/>
        <v/>
      </c>
      <c r="AM36" s="16" t="str">
        <f t="shared" si="23"/>
        <v/>
      </c>
      <c r="AN36" s="16" t="str">
        <f t="shared" si="16"/>
        <v/>
      </c>
      <c r="AO36" s="16" t="str">
        <f t="shared" si="17"/>
        <v/>
      </c>
      <c r="AP36" s="16" t="str">
        <f t="shared" si="19"/>
        <v/>
      </c>
      <c r="AQ36" s="16" t="str">
        <f t="shared" si="20"/>
        <v/>
      </c>
      <c r="AR36" s="16" t="str">
        <f t="shared" si="21"/>
        <v/>
      </c>
      <c r="AS36" s="16" t="str">
        <f t="shared" si="22"/>
        <v/>
      </c>
      <c r="AT36" s="17"/>
      <c r="AW36" s="45"/>
      <c r="AX36" s="45"/>
      <c r="AY36" s="45"/>
      <c r="AZ36" s="58" t="str">
        <f t="shared" si="18"/>
        <v/>
      </c>
      <c r="BB36" s="20" t="s">
        <v>5</v>
      </c>
    </row>
    <row r="37" spans="1:54" s="18" customFormat="1" ht="25.5" x14ac:dyDescent="0.2">
      <c r="A37" s="56">
        <v>28</v>
      </c>
      <c r="B37" s="57" t="str">
        <f t="shared" si="1"/>
        <v/>
      </c>
      <c r="C37" s="83"/>
      <c r="D37" s="31"/>
      <c r="E37" s="86"/>
      <c r="F37" s="86"/>
      <c r="G37" s="86"/>
      <c r="H37" s="32"/>
      <c r="I37" s="31"/>
      <c r="J37" s="32"/>
      <c r="K37" s="32"/>
      <c r="L37" s="32"/>
      <c r="M37" s="52"/>
      <c r="N37" s="32"/>
      <c r="O37" s="52"/>
      <c r="P37" s="31"/>
      <c r="Q37" s="48"/>
      <c r="R37" s="31"/>
      <c r="S37" s="31"/>
      <c r="T37" s="31"/>
      <c r="U37" s="31"/>
      <c r="V37" s="31"/>
      <c r="W37" s="80"/>
      <c r="X37" s="15"/>
      <c r="Y37" s="16" t="str">
        <f t="shared" si="2"/>
        <v/>
      </c>
      <c r="Z37" s="16" t="str">
        <f t="shared" si="3"/>
        <v/>
      </c>
      <c r="AA37" s="16" t="str">
        <f t="shared" si="4"/>
        <v/>
      </c>
      <c r="AB37" s="16" t="str">
        <f t="shared" si="5"/>
        <v/>
      </c>
      <c r="AC37" s="16" t="str">
        <f t="shared" si="6"/>
        <v/>
      </c>
      <c r="AD37" s="16" t="str">
        <f t="shared" si="7"/>
        <v/>
      </c>
      <c r="AE37" s="16" t="str">
        <f t="shared" si="8"/>
        <v/>
      </c>
      <c r="AF37" s="16" t="str">
        <f t="shared" si="9"/>
        <v/>
      </c>
      <c r="AG37" s="16" t="str">
        <f t="shared" si="10"/>
        <v/>
      </c>
      <c r="AH37" s="16" t="str">
        <f t="shared" si="11"/>
        <v/>
      </c>
      <c r="AI37" s="16" t="str">
        <f t="shared" si="12"/>
        <v/>
      </c>
      <c r="AJ37" s="16" t="str">
        <f t="shared" si="13"/>
        <v/>
      </c>
      <c r="AK37" s="16" t="str">
        <f t="shared" si="14"/>
        <v/>
      </c>
      <c r="AL37" s="16" t="str">
        <f t="shared" si="23"/>
        <v/>
      </c>
      <c r="AM37" s="16" t="str">
        <f t="shared" si="23"/>
        <v/>
      </c>
      <c r="AN37" s="16" t="str">
        <f t="shared" si="16"/>
        <v/>
      </c>
      <c r="AO37" s="16" t="str">
        <f t="shared" si="17"/>
        <v/>
      </c>
      <c r="AP37" s="16" t="str">
        <f t="shared" si="19"/>
        <v/>
      </c>
      <c r="AQ37" s="16" t="str">
        <f t="shared" si="20"/>
        <v/>
      </c>
      <c r="AR37" s="16" t="str">
        <f t="shared" si="21"/>
        <v/>
      </c>
      <c r="AS37" s="16" t="str">
        <f t="shared" si="22"/>
        <v/>
      </c>
      <c r="AT37" s="17"/>
      <c r="AW37" s="45"/>
      <c r="AX37" s="45"/>
      <c r="AY37" s="45"/>
      <c r="AZ37" s="58" t="str">
        <f t="shared" si="18"/>
        <v/>
      </c>
      <c r="BB37" s="20" t="s">
        <v>5</v>
      </c>
    </row>
    <row r="38" spans="1:54" s="18" customFormat="1" ht="25.5" x14ac:dyDescent="0.2">
      <c r="A38" s="56">
        <v>29</v>
      </c>
      <c r="B38" s="57" t="str">
        <f t="shared" si="1"/>
        <v/>
      </c>
      <c r="C38" s="83"/>
      <c r="D38" s="31"/>
      <c r="E38" s="86"/>
      <c r="F38" s="86"/>
      <c r="G38" s="86"/>
      <c r="H38" s="32"/>
      <c r="I38" s="31"/>
      <c r="J38" s="32"/>
      <c r="K38" s="32"/>
      <c r="L38" s="32"/>
      <c r="M38" s="52"/>
      <c r="N38" s="32"/>
      <c r="O38" s="52"/>
      <c r="P38" s="31"/>
      <c r="Q38" s="48"/>
      <c r="R38" s="31"/>
      <c r="S38" s="31"/>
      <c r="T38" s="31"/>
      <c r="U38" s="31"/>
      <c r="V38" s="31"/>
      <c r="W38" s="80"/>
      <c r="X38" s="15"/>
      <c r="Y38" s="16" t="str">
        <f t="shared" si="2"/>
        <v/>
      </c>
      <c r="Z38" s="16" t="str">
        <f t="shared" si="3"/>
        <v/>
      </c>
      <c r="AA38" s="16" t="str">
        <f t="shared" si="4"/>
        <v/>
      </c>
      <c r="AB38" s="16" t="str">
        <f t="shared" si="5"/>
        <v/>
      </c>
      <c r="AC38" s="16" t="str">
        <f t="shared" si="6"/>
        <v/>
      </c>
      <c r="AD38" s="16" t="str">
        <f t="shared" si="7"/>
        <v/>
      </c>
      <c r="AE38" s="16" t="str">
        <f t="shared" si="8"/>
        <v/>
      </c>
      <c r="AF38" s="16" t="str">
        <f t="shared" si="9"/>
        <v/>
      </c>
      <c r="AG38" s="16" t="str">
        <f t="shared" si="10"/>
        <v/>
      </c>
      <c r="AH38" s="16" t="str">
        <f t="shared" si="11"/>
        <v/>
      </c>
      <c r="AI38" s="16" t="str">
        <f t="shared" si="12"/>
        <v/>
      </c>
      <c r="AJ38" s="16" t="str">
        <f t="shared" si="13"/>
        <v/>
      </c>
      <c r="AK38" s="16" t="str">
        <f t="shared" si="14"/>
        <v/>
      </c>
      <c r="AL38" s="16" t="str">
        <f t="shared" si="23"/>
        <v/>
      </c>
      <c r="AM38" s="16" t="str">
        <f t="shared" si="23"/>
        <v/>
      </c>
      <c r="AN38" s="16" t="str">
        <f t="shared" si="16"/>
        <v/>
      </c>
      <c r="AO38" s="16" t="str">
        <f t="shared" si="17"/>
        <v/>
      </c>
      <c r="AP38" s="16" t="str">
        <f t="shared" si="19"/>
        <v/>
      </c>
      <c r="AQ38" s="16" t="str">
        <f t="shared" si="20"/>
        <v/>
      </c>
      <c r="AR38" s="16" t="str">
        <f t="shared" si="21"/>
        <v/>
      </c>
      <c r="AS38" s="16" t="str">
        <f t="shared" si="22"/>
        <v/>
      </c>
      <c r="AT38" s="17"/>
      <c r="AW38" s="45"/>
      <c r="AX38" s="45"/>
      <c r="AY38" s="45"/>
      <c r="AZ38" s="58" t="str">
        <f t="shared" si="18"/>
        <v/>
      </c>
      <c r="BB38" s="20" t="s">
        <v>5</v>
      </c>
    </row>
    <row r="39" spans="1:54" s="18" customFormat="1" ht="25.5" x14ac:dyDescent="0.2">
      <c r="A39" s="56">
        <v>30</v>
      </c>
      <c r="B39" s="57" t="str">
        <f t="shared" si="1"/>
        <v/>
      </c>
      <c r="C39" s="83"/>
      <c r="D39" s="31"/>
      <c r="E39" s="86"/>
      <c r="F39" s="86"/>
      <c r="G39" s="86"/>
      <c r="H39" s="32"/>
      <c r="I39" s="31"/>
      <c r="J39" s="32"/>
      <c r="K39" s="32"/>
      <c r="L39" s="32"/>
      <c r="M39" s="52"/>
      <c r="N39" s="32"/>
      <c r="O39" s="52"/>
      <c r="P39" s="31"/>
      <c r="Q39" s="48"/>
      <c r="R39" s="31"/>
      <c r="S39" s="31"/>
      <c r="T39" s="31"/>
      <c r="U39" s="31"/>
      <c r="V39" s="31"/>
      <c r="W39" s="80"/>
      <c r="X39" s="15"/>
      <c r="Y39" s="16" t="str">
        <f t="shared" si="2"/>
        <v/>
      </c>
      <c r="Z39" s="16" t="str">
        <f t="shared" si="3"/>
        <v/>
      </c>
      <c r="AA39" s="16" t="str">
        <f t="shared" si="4"/>
        <v/>
      </c>
      <c r="AB39" s="16" t="str">
        <f t="shared" si="5"/>
        <v/>
      </c>
      <c r="AC39" s="16" t="str">
        <f t="shared" si="6"/>
        <v/>
      </c>
      <c r="AD39" s="16" t="str">
        <f t="shared" si="7"/>
        <v/>
      </c>
      <c r="AE39" s="16" t="str">
        <f t="shared" si="8"/>
        <v/>
      </c>
      <c r="AF39" s="16" t="str">
        <f t="shared" si="9"/>
        <v/>
      </c>
      <c r="AG39" s="16" t="str">
        <f t="shared" si="10"/>
        <v/>
      </c>
      <c r="AH39" s="16" t="str">
        <f t="shared" si="11"/>
        <v/>
      </c>
      <c r="AI39" s="16" t="str">
        <f t="shared" si="12"/>
        <v/>
      </c>
      <c r="AJ39" s="16" t="str">
        <f t="shared" si="13"/>
        <v/>
      </c>
      <c r="AK39" s="16" t="str">
        <f t="shared" si="14"/>
        <v/>
      </c>
      <c r="AL39" s="16" t="str">
        <f t="shared" si="23"/>
        <v/>
      </c>
      <c r="AM39" s="16" t="str">
        <f t="shared" si="23"/>
        <v/>
      </c>
      <c r="AN39" s="16" t="str">
        <f t="shared" si="16"/>
        <v/>
      </c>
      <c r="AO39" s="16" t="str">
        <f t="shared" si="17"/>
        <v/>
      </c>
      <c r="AP39" s="16" t="str">
        <f t="shared" si="19"/>
        <v/>
      </c>
      <c r="AQ39" s="16" t="str">
        <f t="shared" si="20"/>
        <v/>
      </c>
      <c r="AR39" s="16" t="str">
        <f t="shared" si="21"/>
        <v/>
      </c>
      <c r="AS39" s="16" t="str">
        <f t="shared" si="22"/>
        <v/>
      </c>
      <c r="AT39" s="17"/>
      <c r="AW39" s="45"/>
      <c r="AX39" s="45"/>
      <c r="AY39" s="45"/>
      <c r="AZ39" s="58" t="str">
        <f t="shared" si="18"/>
        <v/>
      </c>
      <c r="BB39" s="20" t="s">
        <v>5</v>
      </c>
    </row>
    <row r="40" spans="1:54" s="18" customFormat="1" ht="25.5" x14ac:dyDescent="0.2">
      <c r="A40" s="56">
        <v>31</v>
      </c>
      <c r="B40" s="57" t="str">
        <f t="shared" si="1"/>
        <v/>
      </c>
      <c r="C40" s="83"/>
      <c r="D40" s="31"/>
      <c r="E40" s="86"/>
      <c r="F40" s="86"/>
      <c r="G40" s="86"/>
      <c r="H40" s="32"/>
      <c r="I40" s="31"/>
      <c r="J40" s="32"/>
      <c r="K40" s="32"/>
      <c r="L40" s="32"/>
      <c r="M40" s="52"/>
      <c r="N40" s="32"/>
      <c r="O40" s="52"/>
      <c r="P40" s="31"/>
      <c r="Q40" s="48"/>
      <c r="R40" s="31"/>
      <c r="S40" s="31"/>
      <c r="T40" s="31"/>
      <c r="U40" s="31"/>
      <c r="V40" s="31"/>
      <c r="W40" s="80"/>
      <c r="X40" s="15"/>
      <c r="Y40" s="16" t="str">
        <f t="shared" si="2"/>
        <v/>
      </c>
      <c r="Z40" s="16" t="str">
        <f t="shared" si="3"/>
        <v/>
      </c>
      <c r="AA40" s="16" t="str">
        <f t="shared" si="4"/>
        <v/>
      </c>
      <c r="AB40" s="16" t="str">
        <f t="shared" si="5"/>
        <v/>
      </c>
      <c r="AC40" s="16" t="str">
        <f t="shared" si="6"/>
        <v/>
      </c>
      <c r="AD40" s="16" t="str">
        <f t="shared" si="7"/>
        <v/>
      </c>
      <c r="AE40" s="16" t="str">
        <f t="shared" si="8"/>
        <v/>
      </c>
      <c r="AF40" s="16" t="str">
        <f t="shared" si="9"/>
        <v/>
      </c>
      <c r="AG40" s="16" t="str">
        <f t="shared" si="10"/>
        <v/>
      </c>
      <c r="AH40" s="16" t="str">
        <f t="shared" si="11"/>
        <v/>
      </c>
      <c r="AI40" s="16" t="str">
        <f t="shared" si="12"/>
        <v/>
      </c>
      <c r="AJ40" s="16" t="str">
        <f t="shared" si="13"/>
        <v/>
      </c>
      <c r="AK40" s="16" t="str">
        <f t="shared" si="14"/>
        <v/>
      </c>
      <c r="AL40" s="16" t="str">
        <f t="shared" si="23"/>
        <v/>
      </c>
      <c r="AM40" s="16" t="str">
        <f t="shared" si="23"/>
        <v/>
      </c>
      <c r="AN40" s="16" t="str">
        <f t="shared" si="16"/>
        <v/>
      </c>
      <c r="AO40" s="16" t="str">
        <f t="shared" si="17"/>
        <v/>
      </c>
      <c r="AP40" s="16" t="str">
        <f t="shared" si="19"/>
        <v/>
      </c>
      <c r="AQ40" s="16" t="str">
        <f t="shared" si="20"/>
        <v/>
      </c>
      <c r="AR40" s="16" t="str">
        <f t="shared" si="21"/>
        <v/>
      </c>
      <c r="AS40" s="16" t="str">
        <f t="shared" si="22"/>
        <v/>
      </c>
      <c r="AT40" s="17"/>
      <c r="AW40" s="45"/>
      <c r="AX40" s="45"/>
      <c r="AY40" s="45"/>
      <c r="AZ40" s="58" t="str">
        <f t="shared" si="18"/>
        <v/>
      </c>
      <c r="BB40" s="20" t="s">
        <v>5</v>
      </c>
    </row>
    <row r="41" spans="1:54" s="18" customFormat="1" ht="25.5" x14ac:dyDescent="0.2">
      <c r="A41" s="56">
        <v>32</v>
      </c>
      <c r="B41" s="57" t="str">
        <f t="shared" si="1"/>
        <v/>
      </c>
      <c r="C41" s="83"/>
      <c r="D41" s="31"/>
      <c r="E41" s="86"/>
      <c r="F41" s="86"/>
      <c r="G41" s="86"/>
      <c r="H41" s="32"/>
      <c r="I41" s="31"/>
      <c r="J41" s="32"/>
      <c r="K41" s="32"/>
      <c r="L41" s="32"/>
      <c r="M41" s="52"/>
      <c r="N41" s="32"/>
      <c r="O41" s="52"/>
      <c r="P41" s="31"/>
      <c r="Q41" s="48"/>
      <c r="R41" s="31"/>
      <c r="S41" s="31"/>
      <c r="T41" s="31"/>
      <c r="U41" s="31"/>
      <c r="V41" s="31"/>
      <c r="W41" s="80"/>
      <c r="X41" s="15"/>
      <c r="Y41" s="16" t="str">
        <f t="shared" si="2"/>
        <v/>
      </c>
      <c r="Z41" s="16" t="str">
        <f t="shared" si="3"/>
        <v/>
      </c>
      <c r="AA41" s="16" t="str">
        <f t="shared" si="4"/>
        <v/>
      </c>
      <c r="AB41" s="16" t="str">
        <f t="shared" si="5"/>
        <v/>
      </c>
      <c r="AC41" s="16" t="str">
        <f t="shared" si="6"/>
        <v/>
      </c>
      <c r="AD41" s="16" t="str">
        <f t="shared" si="7"/>
        <v/>
      </c>
      <c r="AE41" s="16" t="str">
        <f t="shared" si="8"/>
        <v/>
      </c>
      <c r="AF41" s="16" t="str">
        <f t="shared" si="9"/>
        <v/>
      </c>
      <c r="AG41" s="16" t="str">
        <f t="shared" si="10"/>
        <v/>
      </c>
      <c r="AH41" s="16" t="str">
        <f t="shared" si="11"/>
        <v/>
      </c>
      <c r="AI41" s="16" t="str">
        <f t="shared" si="12"/>
        <v/>
      </c>
      <c r="AJ41" s="16" t="str">
        <f t="shared" si="13"/>
        <v/>
      </c>
      <c r="AK41" s="16" t="str">
        <f t="shared" si="14"/>
        <v/>
      </c>
      <c r="AL41" s="16" t="str">
        <f t="shared" si="23"/>
        <v/>
      </c>
      <c r="AM41" s="16" t="str">
        <f t="shared" si="23"/>
        <v/>
      </c>
      <c r="AN41" s="16" t="str">
        <f t="shared" si="16"/>
        <v/>
      </c>
      <c r="AO41" s="16" t="str">
        <f t="shared" si="17"/>
        <v/>
      </c>
      <c r="AP41" s="16" t="str">
        <f t="shared" si="19"/>
        <v/>
      </c>
      <c r="AQ41" s="16" t="str">
        <f t="shared" si="20"/>
        <v/>
      </c>
      <c r="AR41" s="16" t="str">
        <f t="shared" si="21"/>
        <v/>
      </c>
      <c r="AS41" s="16" t="str">
        <f t="shared" si="22"/>
        <v/>
      </c>
      <c r="AT41" s="17"/>
      <c r="AW41" s="45"/>
      <c r="AX41" s="45"/>
      <c r="AY41" s="45"/>
      <c r="AZ41" s="58" t="str">
        <f t="shared" si="18"/>
        <v/>
      </c>
      <c r="BB41" s="20" t="s">
        <v>5</v>
      </c>
    </row>
    <row r="42" spans="1:54" s="18" customFormat="1" ht="25.5" x14ac:dyDescent="0.2">
      <c r="A42" s="56">
        <v>33</v>
      </c>
      <c r="B42" s="57" t="str">
        <f t="shared" si="1"/>
        <v/>
      </c>
      <c r="C42" s="83"/>
      <c r="D42" s="31"/>
      <c r="E42" s="86"/>
      <c r="F42" s="86"/>
      <c r="G42" s="86"/>
      <c r="H42" s="32"/>
      <c r="I42" s="31"/>
      <c r="J42" s="32"/>
      <c r="K42" s="32"/>
      <c r="L42" s="32"/>
      <c r="M42" s="52"/>
      <c r="N42" s="32"/>
      <c r="O42" s="52"/>
      <c r="P42" s="31"/>
      <c r="Q42" s="48"/>
      <c r="R42" s="31"/>
      <c r="S42" s="31"/>
      <c r="T42" s="31"/>
      <c r="U42" s="31"/>
      <c r="V42" s="31"/>
      <c r="W42" s="80"/>
      <c r="X42" s="15"/>
      <c r="Y42" s="16" t="str">
        <f t="shared" si="2"/>
        <v/>
      </c>
      <c r="Z42" s="16" t="str">
        <f t="shared" si="3"/>
        <v/>
      </c>
      <c r="AA42" s="16" t="str">
        <f t="shared" si="4"/>
        <v/>
      </c>
      <c r="AB42" s="16" t="str">
        <f t="shared" si="5"/>
        <v/>
      </c>
      <c r="AC42" s="16" t="str">
        <f t="shared" si="6"/>
        <v/>
      </c>
      <c r="AD42" s="16" t="str">
        <f t="shared" si="7"/>
        <v/>
      </c>
      <c r="AE42" s="16" t="str">
        <f t="shared" ref="AE42:AE73" si="24">IF(COUNTA($C42:$W42)=0,"",IF(ISBLANK($I42),"Empty cell",IF($I42&lt;1,"Prod. Gr. Code should be an int. betw. 1 and "&amp;No_of_Product_Classes,IF($I42&gt;No_of_Product_Classes,"Prod. Gr. Code should be an int. betw. 1 and "&amp;No_of_Product_Classes,IF($I42=INT($I42),"ok","Prod. Gr. Code should be an int. betw. 1 and "&amp;No_of_Product_Classes)))))</f>
        <v/>
      </c>
      <c r="AF42" s="16" t="str">
        <f t="shared" si="9"/>
        <v/>
      </c>
      <c r="AG42" s="16" t="str">
        <f t="shared" si="10"/>
        <v/>
      </c>
      <c r="AH42" s="16" t="str">
        <f t="shared" si="11"/>
        <v/>
      </c>
      <c r="AI42" s="16" t="str">
        <f t="shared" si="12"/>
        <v/>
      </c>
      <c r="AJ42" s="16" t="str">
        <f t="shared" si="13"/>
        <v/>
      </c>
      <c r="AK42" s="16" t="str">
        <f t="shared" si="14"/>
        <v/>
      </c>
      <c r="AL42" s="16" t="str">
        <f t="shared" si="23"/>
        <v/>
      </c>
      <c r="AM42" s="16" t="str">
        <f t="shared" si="23"/>
        <v/>
      </c>
      <c r="AN42" s="16" t="str">
        <f t="shared" si="16"/>
        <v/>
      </c>
      <c r="AO42" s="16" t="str">
        <f t="shared" si="17"/>
        <v/>
      </c>
      <c r="AP42" s="16" t="str">
        <f t="shared" si="19"/>
        <v/>
      </c>
      <c r="AQ42" s="16" t="str">
        <f t="shared" si="20"/>
        <v/>
      </c>
      <c r="AR42" s="16" t="str">
        <f t="shared" si="21"/>
        <v/>
      </c>
      <c r="AS42" s="16" t="str">
        <f t="shared" si="22"/>
        <v/>
      </c>
      <c r="AT42" s="17"/>
      <c r="AW42" s="45"/>
      <c r="AX42" s="45"/>
      <c r="AY42" s="45"/>
      <c r="AZ42" s="58" t="str">
        <f t="shared" si="18"/>
        <v/>
      </c>
      <c r="BB42" s="20" t="s">
        <v>5</v>
      </c>
    </row>
    <row r="43" spans="1:54" s="18" customFormat="1" ht="25.5" x14ac:dyDescent="0.2">
      <c r="A43" s="56">
        <v>34</v>
      </c>
      <c r="B43" s="57" t="str">
        <f t="shared" si="1"/>
        <v/>
      </c>
      <c r="C43" s="83"/>
      <c r="D43" s="31"/>
      <c r="E43" s="86"/>
      <c r="F43" s="86"/>
      <c r="G43" s="86"/>
      <c r="H43" s="32"/>
      <c r="I43" s="31"/>
      <c r="J43" s="32"/>
      <c r="K43" s="32"/>
      <c r="L43" s="32"/>
      <c r="M43" s="52"/>
      <c r="N43" s="32"/>
      <c r="O43" s="52"/>
      <c r="P43" s="31"/>
      <c r="Q43" s="48"/>
      <c r="R43" s="31"/>
      <c r="S43" s="31"/>
      <c r="T43" s="31"/>
      <c r="U43" s="31"/>
      <c r="V43" s="31"/>
      <c r="W43" s="80"/>
      <c r="X43" s="15"/>
      <c r="Y43" s="16" t="str">
        <f t="shared" si="2"/>
        <v/>
      </c>
      <c r="Z43" s="16" t="str">
        <f t="shared" si="3"/>
        <v/>
      </c>
      <c r="AA43" s="16" t="str">
        <f t="shared" si="4"/>
        <v/>
      </c>
      <c r="AB43" s="16" t="str">
        <f t="shared" si="5"/>
        <v/>
      </c>
      <c r="AC43" s="16" t="str">
        <f t="shared" si="6"/>
        <v/>
      </c>
      <c r="AD43" s="16" t="str">
        <f t="shared" si="7"/>
        <v/>
      </c>
      <c r="AE43" s="16" t="str">
        <f t="shared" si="24"/>
        <v/>
      </c>
      <c r="AF43" s="16" t="str">
        <f t="shared" si="9"/>
        <v/>
      </c>
      <c r="AG43" s="16" t="str">
        <f t="shared" si="10"/>
        <v/>
      </c>
      <c r="AH43" s="16" t="str">
        <f t="shared" si="11"/>
        <v/>
      </c>
      <c r="AI43" s="16" t="str">
        <f t="shared" si="12"/>
        <v/>
      </c>
      <c r="AJ43" s="16" t="str">
        <f t="shared" si="13"/>
        <v/>
      </c>
      <c r="AK43" s="16" t="str">
        <f t="shared" si="14"/>
        <v/>
      </c>
      <c r="AL43" s="16" t="str">
        <f t="shared" si="23"/>
        <v/>
      </c>
      <c r="AM43" s="16" t="str">
        <f t="shared" si="23"/>
        <v/>
      </c>
      <c r="AN43" s="16" t="str">
        <f t="shared" si="16"/>
        <v/>
      </c>
      <c r="AO43" s="16" t="str">
        <f t="shared" si="17"/>
        <v/>
      </c>
      <c r="AP43" s="16" t="str">
        <f t="shared" si="19"/>
        <v/>
      </c>
      <c r="AQ43" s="16" t="str">
        <f t="shared" si="20"/>
        <v/>
      </c>
      <c r="AR43" s="16" t="str">
        <f t="shared" si="21"/>
        <v/>
      </c>
      <c r="AS43" s="16" t="str">
        <f t="shared" si="22"/>
        <v/>
      </c>
      <c r="AT43" s="17"/>
      <c r="AW43" s="45"/>
      <c r="AX43" s="45"/>
      <c r="AY43" s="45"/>
      <c r="AZ43" s="58" t="str">
        <f t="shared" si="18"/>
        <v/>
      </c>
      <c r="BB43" s="20" t="s">
        <v>5</v>
      </c>
    </row>
    <row r="44" spans="1:54" s="18" customFormat="1" ht="25.5" x14ac:dyDescent="0.2">
      <c r="A44" s="56">
        <v>35</v>
      </c>
      <c r="B44" s="57" t="str">
        <f t="shared" si="1"/>
        <v/>
      </c>
      <c r="C44" s="83"/>
      <c r="D44" s="31"/>
      <c r="E44" s="86"/>
      <c r="F44" s="86"/>
      <c r="G44" s="86"/>
      <c r="H44" s="32"/>
      <c r="I44" s="31"/>
      <c r="J44" s="32"/>
      <c r="K44" s="32"/>
      <c r="L44" s="32"/>
      <c r="M44" s="52"/>
      <c r="N44" s="32"/>
      <c r="O44" s="52"/>
      <c r="P44" s="31"/>
      <c r="Q44" s="48"/>
      <c r="R44" s="31"/>
      <c r="S44" s="31"/>
      <c r="T44" s="31"/>
      <c r="U44" s="31"/>
      <c r="V44" s="31"/>
      <c r="W44" s="80"/>
      <c r="X44" s="15"/>
      <c r="Y44" s="16" t="str">
        <f t="shared" si="2"/>
        <v/>
      </c>
      <c r="Z44" s="16" t="str">
        <f t="shared" si="3"/>
        <v/>
      </c>
      <c r="AA44" s="16" t="str">
        <f t="shared" si="4"/>
        <v/>
      </c>
      <c r="AB44" s="16" t="str">
        <f t="shared" si="5"/>
        <v/>
      </c>
      <c r="AC44" s="16" t="str">
        <f t="shared" si="6"/>
        <v/>
      </c>
      <c r="AD44" s="16" t="str">
        <f t="shared" si="7"/>
        <v/>
      </c>
      <c r="AE44" s="16" t="str">
        <f t="shared" si="24"/>
        <v/>
      </c>
      <c r="AF44" s="16" t="str">
        <f t="shared" si="9"/>
        <v/>
      </c>
      <c r="AG44" s="16" t="str">
        <f t="shared" si="10"/>
        <v/>
      </c>
      <c r="AH44" s="16" t="str">
        <f t="shared" si="11"/>
        <v/>
      </c>
      <c r="AI44" s="16" t="str">
        <f t="shared" si="12"/>
        <v/>
      </c>
      <c r="AJ44" s="16" t="str">
        <f t="shared" si="13"/>
        <v/>
      </c>
      <c r="AK44" s="16" t="str">
        <f t="shared" si="14"/>
        <v/>
      </c>
      <c r="AL44" s="16" t="str">
        <f t="shared" si="23"/>
        <v/>
      </c>
      <c r="AM44" s="16" t="str">
        <f t="shared" si="23"/>
        <v/>
      </c>
      <c r="AN44" s="16" t="str">
        <f t="shared" si="16"/>
        <v/>
      </c>
      <c r="AO44" s="16" t="str">
        <f t="shared" si="17"/>
        <v/>
      </c>
      <c r="AP44" s="16" t="str">
        <f t="shared" si="19"/>
        <v/>
      </c>
      <c r="AQ44" s="16" t="str">
        <f t="shared" si="20"/>
        <v/>
      </c>
      <c r="AR44" s="16" t="str">
        <f t="shared" si="21"/>
        <v/>
      </c>
      <c r="AS44" s="16" t="str">
        <f t="shared" si="22"/>
        <v/>
      </c>
      <c r="AT44" s="17"/>
      <c r="AW44" s="45"/>
      <c r="AX44" s="45"/>
      <c r="AY44" s="45"/>
      <c r="AZ44" s="58" t="str">
        <f t="shared" si="18"/>
        <v/>
      </c>
      <c r="BB44" s="20" t="s">
        <v>5</v>
      </c>
    </row>
    <row r="45" spans="1:54" s="18" customFormat="1" ht="25.5" x14ac:dyDescent="0.2">
      <c r="A45" s="56">
        <v>36</v>
      </c>
      <c r="B45" s="57" t="str">
        <f t="shared" si="1"/>
        <v/>
      </c>
      <c r="C45" s="83"/>
      <c r="D45" s="31"/>
      <c r="E45" s="86"/>
      <c r="F45" s="86"/>
      <c r="G45" s="86"/>
      <c r="H45" s="32"/>
      <c r="I45" s="31"/>
      <c r="J45" s="32"/>
      <c r="K45" s="32"/>
      <c r="L45" s="32"/>
      <c r="M45" s="52"/>
      <c r="N45" s="32"/>
      <c r="O45" s="52"/>
      <c r="P45" s="31"/>
      <c r="Q45" s="48"/>
      <c r="R45" s="31"/>
      <c r="S45" s="31"/>
      <c r="T45" s="31"/>
      <c r="U45" s="31"/>
      <c r="V45" s="31"/>
      <c r="W45" s="80"/>
      <c r="X45" s="15"/>
      <c r="Y45" s="16" t="str">
        <f t="shared" si="2"/>
        <v/>
      </c>
      <c r="Z45" s="16" t="str">
        <f t="shared" si="3"/>
        <v/>
      </c>
      <c r="AA45" s="16" t="str">
        <f t="shared" si="4"/>
        <v/>
      </c>
      <c r="AB45" s="16" t="str">
        <f t="shared" si="5"/>
        <v/>
      </c>
      <c r="AC45" s="16" t="str">
        <f t="shared" si="6"/>
        <v/>
      </c>
      <c r="AD45" s="16" t="str">
        <f t="shared" si="7"/>
        <v/>
      </c>
      <c r="AE45" s="16" t="str">
        <f t="shared" si="24"/>
        <v/>
      </c>
      <c r="AF45" s="16" t="str">
        <f t="shared" si="9"/>
        <v/>
      </c>
      <c r="AG45" s="16" t="str">
        <f t="shared" si="10"/>
        <v/>
      </c>
      <c r="AH45" s="16" t="str">
        <f t="shared" si="11"/>
        <v/>
      </c>
      <c r="AI45" s="16" t="str">
        <f t="shared" si="12"/>
        <v/>
      </c>
      <c r="AJ45" s="16" t="str">
        <f t="shared" si="13"/>
        <v/>
      </c>
      <c r="AK45" s="16" t="str">
        <f t="shared" si="14"/>
        <v/>
      </c>
      <c r="AL45" s="16" t="str">
        <f t="shared" si="23"/>
        <v/>
      </c>
      <c r="AM45" s="16" t="str">
        <f t="shared" si="23"/>
        <v/>
      </c>
      <c r="AN45" s="16" t="str">
        <f t="shared" si="16"/>
        <v/>
      </c>
      <c r="AO45" s="16" t="str">
        <f t="shared" si="17"/>
        <v/>
      </c>
      <c r="AP45" s="16" t="str">
        <f t="shared" si="19"/>
        <v/>
      </c>
      <c r="AQ45" s="16" t="str">
        <f t="shared" si="20"/>
        <v/>
      </c>
      <c r="AR45" s="16" t="str">
        <f t="shared" si="21"/>
        <v/>
      </c>
      <c r="AS45" s="16" t="str">
        <f t="shared" si="22"/>
        <v/>
      </c>
      <c r="AT45" s="17"/>
      <c r="AW45" s="45"/>
      <c r="AX45" s="45"/>
      <c r="AY45" s="45"/>
      <c r="AZ45" s="58" t="str">
        <f t="shared" si="18"/>
        <v/>
      </c>
      <c r="BB45" s="20" t="s">
        <v>5</v>
      </c>
    </row>
    <row r="46" spans="1:54" s="18" customFormat="1" ht="25.5" x14ac:dyDescent="0.2">
      <c r="A46" s="56">
        <v>37</v>
      </c>
      <c r="B46" s="57" t="str">
        <f t="shared" si="1"/>
        <v/>
      </c>
      <c r="C46" s="83"/>
      <c r="D46" s="31"/>
      <c r="E46" s="86"/>
      <c r="F46" s="86"/>
      <c r="G46" s="86"/>
      <c r="H46" s="32"/>
      <c r="I46" s="31"/>
      <c r="J46" s="32"/>
      <c r="K46" s="32"/>
      <c r="L46" s="32"/>
      <c r="M46" s="52"/>
      <c r="N46" s="32"/>
      <c r="O46" s="52"/>
      <c r="P46" s="31"/>
      <c r="Q46" s="48"/>
      <c r="R46" s="31"/>
      <c r="S46" s="31"/>
      <c r="T46" s="31"/>
      <c r="U46" s="31"/>
      <c r="V46" s="31"/>
      <c r="W46" s="80"/>
      <c r="X46" s="15"/>
      <c r="Y46" s="16" t="str">
        <f t="shared" si="2"/>
        <v/>
      </c>
      <c r="Z46" s="16" t="str">
        <f t="shared" si="3"/>
        <v/>
      </c>
      <c r="AA46" s="16" t="str">
        <f t="shared" si="4"/>
        <v/>
      </c>
      <c r="AB46" s="16" t="str">
        <f t="shared" si="5"/>
        <v/>
      </c>
      <c r="AC46" s="16" t="str">
        <f t="shared" si="6"/>
        <v/>
      </c>
      <c r="AD46" s="16" t="str">
        <f t="shared" si="7"/>
        <v/>
      </c>
      <c r="AE46" s="16" t="str">
        <f t="shared" si="24"/>
        <v/>
      </c>
      <c r="AF46" s="16" t="str">
        <f t="shared" si="9"/>
        <v/>
      </c>
      <c r="AG46" s="16" t="str">
        <f t="shared" si="10"/>
        <v/>
      </c>
      <c r="AH46" s="16" t="str">
        <f t="shared" si="11"/>
        <v/>
      </c>
      <c r="AI46" s="16" t="str">
        <f t="shared" si="12"/>
        <v/>
      </c>
      <c r="AJ46" s="16" t="str">
        <f t="shared" si="13"/>
        <v/>
      </c>
      <c r="AK46" s="16" t="str">
        <f t="shared" si="14"/>
        <v/>
      </c>
      <c r="AL46" s="16" t="str">
        <f t="shared" si="23"/>
        <v/>
      </c>
      <c r="AM46" s="16" t="str">
        <f t="shared" si="23"/>
        <v/>
      </c>
      <c r="AN46" s="16" t="str">
        <f t="shared" si="16"/>
        <v/>
      </c>
      <c r="AO46" s="16" t="str">
        <f t="shared" si="17"/>
        <v/>
      </c>
      <c r="AP46" s="16" t="str">
        <f t="shared" si="19"/>
        <v/>
      </c>
      <c r="AQ46" s="16" t="str">
        <f t="shared" si="20"/>
        <v/>
      </c>
      <c r="AR46" s="16" t="str">
        <f t="shared" si="21"/>
        <v/>
      </c>
      <c r="AS46" s="16" t="str">
        <f t="shared" si="22"/>
        <v/>
      </c>
      <c r="AT46" s="17"/>
      <c r="AW46" s="45"/>
      <c r="AX46" s="45"/>
      <c r="AY46" s="45"/>
      <c r="AZ46" s="58" t="str">
        <f t="shared" si="18"/>
        <v/>
      </c>
      <c r="BB46" s="20" t="s">
        <v>5</v>
      </c>
    </row>
    <row r="47" spans="1:54" s="18" customFormat="1" ht="25.5" x14ac:dyDescent="0.2">
      <c r="A47" s="56">
        <v>38</v>
      </c>
      <c r="B47" s="57" t="str">
        <f t="shared" si="1"/>
        <v/>
      </c>
      <c r="C47" s="83"/>
      <c r="D47" s="31"/>
      <c r="E47" s="86"/>
      <c r="F47" s="86"/>
      <c r="G47" s="86"/>
      <c r="H47" s="32"/>
      <c r="I47" s="31"/>
      <c r="J47" s="32"/>
      <c r="K47" s="32"/>
      <c r="L47" s="32"/>
      <c r="M47" s="52"/>
      <c r="N47" s="32"/>
      <c r="O47" s="52"/>
      <c r="P47" s="31"/>
      <c r="Q47" s="48"/>
      <c r="R47" s="31"/>
      <c r="S47" s="31"/>
      <c r="T47" s="31"/>
      <c r="U47" s="31"/>
      <c r="V47" s="31"/>
      <c r="W47" s="80"/>
      <c r="X47" s="15"/>
      <c r="Y47" s="16" t="str">
        <f t="shared" si="2"/>
        <v/>
      </c>
      <c r="Z47" s="16" t="str">
        <f t="shared" si="3"/>
        <v/>
      </c>
      <c r="AA47" s="16" t="str">
        <f t="shared" si="4"/>
        <v/>
      </c>
      <c r="AB47" s="16" t="str">
        <f t="shared" si="5"/>
        <v/>
      </c>
      <c r="AC47" s="16" t="str">
        <f t="shared" si="6"/>
        <v/>
      </c>
      <c r="AD47" s="16" t="str">
        <f t="shared" si="7"/>
        <v/>
      </c>
      <c r="AE47" s="16" t="str">
        <f t="shared" si="24"/>
        <v/>
      </c>
      <c r="AF47" s="16" t="str">
        <f t="shared" si="9"/>
        <v/>
      </c>
      <c r="AG47" s="16" t="str">
        <f t="shared" si="10"/>
        <v/>
      </c>
      <c r="AH47" s="16" t="str">
        <f t="shared" si="11"/>
        <v/>
      </c>
      <c r="AI47" s="16" t="str">
        <f t="shared" si="12"/>
        <v/>
      </c>
      <c r="AJ47" s="16" t="str">
        <f t="shared" si="13"/>
        <v/>
      </c>
      <c r="AK47" s="16" t="str">
        <f t="shared" si="14"/>
        <v/>
      </c>
      <c r="AL47" s="16" t="str">
        <f t="shared" si="23"/>
        <v/>
      </c>
      <c r="AM47" s="16" t="str">
        <f t="shared" si="23"/>
        <v/>
      </c>
      <c r="AN47" s="16" t="str">
        <f t="shared" si="16"/>
        <v/>
      </c>
      <c r="AO47" s="16" t="str">
        <f t="shared" si="17"/>
        <v/>
      </c>
      <c r="AP47" s="16" t="str">
        <f t="shared" si="19"/>
        <v/>
      </c>
      <c r="AQ47" s="16" t="str">
        <f t="shared" si="20"/>
        <v/>
      </c>
      <c r="AR47" s="16" t="str">
        <f t="shared" si="21"/>
        <v/>
      </c>
      <c r="AS47" s="16" t="str">
        <f t="shared" si="22"/>
        <v/>
      </c>
      <c r="AT47" s="17"/>
      <c r="AW47" s="45"/>
      <c r="AX47" s="45"/>
      <c r="AY47" s="45"/>
      <c r="AZ47" s="58" t="str">
        <f t="shared" si="18"/>
        <v/>
      </c>
      <c r="BB47" s="20" t="s">
        <v>5</v>
      </c>
    </row>
    <row r="48" spans="1:54" s="18" customFormat="1" ht="25.5" x14ac:dyDescent="0.2">
      <c r="A48" s="56">
        <v>39</v>
      </c>
      <c r="B48" s="57" t="str">
        <f t="shared" si="1"/>
        <v/>
      </c>
      <c r="C48" s="83"/>
      <c r="D48" s="31"/>
      <c r="E48" s="86"/>
      <c r="F48" s="86"/>
      <c r="G48" s="86"/>
      <c r="H48" s="32"/>
      <c r="I48" s="31"/>
      <c r="J48" s="32"/>
      <c r="K48" s="32"/>
      <c r="L48" s="32"/>
      <c r="M48" s="52"/>
      <c r="N48" s="32"/>
      <c r="O48" s="52"/>
      <c r="P48" s="31"/>
      <c r="Q48" s="48"/>
      <c r="R48" s="31"/>
      <c r="S48" s="31"/>
      <c r="T48" s="31"/>
      <c r="U48" s="31"/>
      <c r="V48" s="31"/>
      <c r="W48" s="80"/>
      <c r="X48" s="15"/>
      <c r="Y48" s="16" t="str">
        <f t="shared" si="2"/>
        <v/>
      </c>
      <c r="Z48" s="16" t="str">
        <f t="shared" si="3"/>
        <v/>
      </c>
      <c r="AA48" s="16" t="str">
        <f t="shared" si="4"/>
        <v/>
      </c>
      <c r="AB48" s="16" t="str">
        <f t="shared" si="5"/>
        <v/>
      </c>
      <c r="AC48" s="16" t="str">
        <f t="shared" si="6"/>
        <v/>
      </c>
      <c r="AD48" s="16" t="str">
        <f t="shared" si="7"/>
        <v/>
      </c>
      <c r="AE48" s="16" t="str">
        <f t="shared" si="24"/>
        <v/>
      </c>
      <c r="AF48" s="16" t="str">
        <f t="shared" si="9"/>
        <v/>
      </c>
      <c r="AG48" s="16" t="str">
        <f t="shared" si="10"/>
        <v/>
      </c>
      <c r="AH48" s="16" t="str">
        <f t="shared" si="11"/>
        <v/>
      </c>
      <c r="AI48" s="16" t="str">
        <f t="shared" si="12"/>
        <v/>
      </c>
      <c r="AJ48" s="16" t="str">
        <f t="shared" si="13"/>
        <v/>
      </c>
      <c r="AK48" s="16" t="str">
        <f t="shared" si="14"/>
        <v/>
      </c>
      <c r="AL48" s="16" t="str">
        <f t="shared" si="23"/>
        <v/>
      </c>
      <c r="AM48" s="16" t="str">
        <f t="shared" si="23"/>
        <v/>
      </c>
      <c r="AN48" s="16" t="str">
        <f t="shared" si="16"/>
        <v/>
      </c>
      <c r="AO48" s="16" t="str">
        <f t="shared" si="17"/>
        <v/>
      </c>
      <c r="AP48" s="16" t="str">
        <f t="shared" si="19"/>
        <v/>
      </c>
      <c r="AQ48" s="16" t="str">
        <f t="shared" si="20"/>
        <v/>
      </c>
      <c r="AR48" s="16" t="str">
        <f t="shared" si="21"/>
        <v/>
      </c>
      <c r="AS48" s="16" t="str">
        <f t="shared" si="22"/>
        <v/>
      </c>
      <c r="AT48" s="17"/>
      <c r="AW48" s="45"/>
      <c r="AX48" s="45"/>
      <c r="AY48" s="45"/>
      <c r="AZ48" s="58" t="str">
        <f t="shared" si="18"/>
        <v/>
      </c>
      <c r="BB48" s="20" t="s">
        <v>5</v>
      </c>
    </row>
    <row r="49" spans="1:54" s="18" customFormat="1" ht="25.5" x14ac:dyDescent="0.2">
      <c r="A49" s="56">
        <v>40</v>
      </c>
      <c r="B49" s="57" t="str">
        <f t="shared" si="1"/>
        <v/>
      </c>
      <c r="C49" s="83"/>
      <c r="D49" s="31"/>
      <c r="E49" s="86"/>
      <c r="F49" s="86"/>
      <c r="G49" s="86"/>
      <c r="H49" s="32"/>
      <c r="I49" s="31"/>
      <c r="J49" s="32"/>
      <c r="K49" s="32"/>
      <c r="L49" s="32"/>
      <c r="M49" s="52"/>
      <c r="N49" s="32"/>
      <c r="O49" s="52"/>
      <c r="P49" s="31"/>
      <c r="Q49" s="48"/>
      <c r="R49" s="31"/>
      <c r="S49" s="31"/>
      <c r="T49" s="31"/>
      <c r="U49" s="31"/>
      <c r="V49" s="31"/>
      <c r="W49" s="80"/>
      <c r="X49" s="15"/>
      <c r="Y49" s="16" t="str">
        <f t="shared" si="2"/>
        <v/>
      </c>
      <c r="Z49" s="16" t="str">
        <f t="shared" si="3"/>
        <v/>
      </c>
      <c r="AA49" s="16" t="str">
        <f t="shared" si="4"/>
        <v/>
      </c>
      <c r="AB49" s="16" t="str">
        <f t="shared" si="5"/>
        <v/>
      </c>
      <c r="AC49" s="16" t="str">
        <f t="shared" si="6"/>
        <v/>
      </c>
      <c r="AD49" s="16" t="str">
        <f t="shared" si="7"/>
        <v/>
      </c>
      <c r="AE49" s="16" t="str">
        <f t="shared" si="24"/>
        <v/>
      </c>
      <c r="AF49" s="16" t="str">
        <f t="shared" si="9"/>
        <v/>
      </c>
      <c r="AG49" s="16" t="str">
        <f t="shared" si="10"/>
        <v/>
      </c>
      <c r="AH49" s="16" t="str">
        <f t="shared" si="11"/>
        <v/>
      </c>
      <c r="AI49" s="16" t="str">
        <f t="shared" si="12"/>
        <v/>
      </c>
      <c r="AJ49" s="16" t="str">
        <f t="shared" si="13"/>
        <v/>
      </c>
      <c r="AK49" s="16" t="str">
        <f t="shared" si="14"/>
        <v/>
      </c>
      <c r="AL49" s="16" t="str">
        <f t="shared" si="23"/>
        <v/>
      </c>
      <c r="AM49" s="16" t="str">
        <f t="shared" si="23"/>
        <v/>
      </c>
      <c r="AN49" s="16" t="str">
        <f t="shared" si="16"/>
        <v/>
      </c>
      <c r="AO49" s="16" t="str">
        <f t="shared" si="17"/>
        <v/>
      </c>
      <c r="AP49" s="16" t="str">
        <f t="shared" si="19"/>
        <v/>
      </c>
      <c r="AQ49" s="16" t="str">
        <f t="shared" si="20"/>
        <v/>
      </c>
      <c r="AR49" s="16" t="str">
        <f t="shared" si="21"/>
        <v/>
      </c>
      <c r="AS49" s="16" t="str">
        <f t="shared" si="22"/>
        <v/>
      </c>
      <c r="AT49" s="17"/>
      <c r="AW49" s="45"/>
      <c r="AX49" s="45"/>
      <c r="AY49" s="45"/>
      <c r="AZ49" s="58" t="str">
        <f t="shared" si="18"/>
        <v/>
      </c>
      <c r="BB49" s="20" t="s">
        <v>5</v>
      </c>
    </row>
    <row r="50" spans="1:54" s="18" customFormat="1" ht="25.5" x14ac:dyDescent="0.2">
      <c r="A50" s="56">
        <v>41</v>
      </c>
      <c r="B50" s="57" t="str">
        <f t="shared" si="1"/>
        <v/>
      </c>
      <c r="C50" s="83"/>
      <c r="D50" s="31"/>
      <c r="E50" s="86"/>
      <c r="F50" s="86"/>
      <c r="G50" s="86"/>
      <c r="H50" s="32"/>
      <c r="I50" s="31"/>
      <c r="J50" s="32"/>
      <c r="K50" s="32"/>
      <c r="L50" s="32"/>
      <c r="M50" s="52"/>
      <c r="N50" s="32"/>
      <c r="O50" s="52"/>
      <c r="P50" s="31"/>
      <c r="Q50" s="48"/>
      <c r="R50" s="31"/>
      <c r="S50" s="31"/>
      <c r="T50" s="31"/>
      <c r="U50" s="31"/>
      <c r="V50" s="31"/>
      <c r="W50" s="80"/>
      <c r="X50" s="15"/>
      <c r="Y50" s="16" t="str">
        <f t="shared" si="2"/>
        <v/>
      </c>
      <c r="Z50" s="16" t="str">
        <f t="shared" si="3"/>
        <v/>
      </c>
      <c r="AA50" s="16" t="str">
        <f t="shared" si="4"/>
        <v/>
      </c>
      <c r="AB50" s="16" t="str">
        <f t="shared" si="5"/>
        <v/>
      </c>
      <c r="AC50" s="16" t="str">
        <f t="shared" si="6"/>
        <v/>
      </c>
      <c r="AD50" s="16" t="str">
        <f t="shared" si="7"/>
        <v/>
      </c>
      <c r="AE50" s="16" t="str">
        <f t="shared" si="24"/>
        <v/>
      </c>
      <c r="AF50" s="16" t="str">
        <f t="shared" si="9"/>
        <v/>
      </c>
      <c r="AG50" s="16" t="str">
        <f t="shared" si="10"/>
        <v/>
      </c>
      <c r="AH50" s="16" t="str">
        <f t="shared" si="11"/>
        <v/>
      </c>
      <c r="AI50" s="16" t="str">
        <f t="shared" si="12"/>
        <v/>
      </c>
      <c r="AJ50" s="16" t="str">
        <f t="shared" si="13"/>
        <v/>
      </c>
      <c r="AK50" s="16" t="str">
        <f t="shared" si="14"/>
        <v/>
      </c>
      <c r="AL50" s="16" t="str">
        <f t="shared" ref="AL50:AM69" si="25">IF(COUNTA($C50:$W50)=0,"","ok")</f>
        <v/>
      </c>
      <c r="AM50" s="16" t="str">
        <f t="shared" si="25"/>
        <v/>
      </c>
      <c r="AN50" s="16" t="str">
        <f t="shared" si="16"/>
        <v/>
      </c>
      <c r="AO50" s="16" t="str">
        <f t="shared" si="17"/>
        <v/>
      </c>
      <c r="AP50" s="16" t="str">
        <f t="shared" si="19"/>
        <v/>
      </c>
      <c r="AQ50" s="16" t="str">
        <f t="shared" si="20"/>
        <v/>
      </c>
      <c r="AR50" s="16" t="str">
        <f t="shared" si="21"/>
        <v/>
      </c>
      <c r="AS50" s="16" t="str">
        <f t="shared" si="22"/>
        <v/>
      </c>
      <c r="AT50" s="17"/>
      <c r="AW50" s="45"/>
      <c r="AX50" s="45"/>
      <c r="AY50" s="45"/>
      <c r="AZ50" s="58" t="str">
        <f t="shared" si="18"/>
        <v/>
      </c>
      <c r="BB50" s="20" t="s">
        <v>5</v>
      </c>
    </row>
    <row r="51" spans="1:54" s="18" customFormat="1" ht="25.5" x14ac:dyDescent="0.2">
      <c r="A51" s="56">
        <v>42</v>
      </c>
      <c r="B51" s="57" t="str">
        <f t="shared" si="1"/>
        <v/>
      </c>
      <c r="C51" s="83"/>
      <c r="D51" s="31"/>
      <c r="E51" s="86"/>
      <c r="F51" s="86"/>
      <c r="G51" s="86"/>
      <c r="H51" s="32"/>
      <c r="I51" s="31"/>
      <c r="J51" s="32"/>
      <c r="K51" s="32"/>
      <c r="L51" s="32"/>
      <c r="M51" s="52"/>
      <c r="N51" s="32"/>
      <c r="O51" s="52"/>
      <c r="P51" s="31"/>
      <c r="Q51" s="48"/>
      <c r="R51" s="31"/>
      <c r="S51" s="31"/>
      <c r="T51" s="31"/>
      <c r="U51" s="31"/>
      <c r="V51" s="31"/>
      <c r="W51" s="80"/>
      <c r="X51" s="15"/>
      <c r="Y51" s="16" t="str">
        <f t="shared" si="2"/>
        <v/>
      </c>
      <c r="Z51" s="16" t="str">
        <f t="shared" si="3"/>
        <v/>
      </c>
      <c r="AA51" s="16" t="str">
        <f t="shared" si="4"/>
        <v/>
      </c>
      <c r="AB51" s="16" t="str">
        <f t="shared" si="5"/>
        <v/>
      </c>
      <c r="AC51" s="16" t="str">
        <f t="shared" si="6"/>
        <v/>
      </c>
      <c r="AD51" s="16" t="str">
        <f t="shared" si="7"/>
        <v/>
      </c>
      <c r="AE51" s="16" t="str">
        <f t="shared" si="24"/>
        <v/>
      </c>
      <c r="AF51" s="16" t="str">
        <f t="shared" si="9"/>
        <v/>
      </c>
      <c r="AG51" s="16" t="str">
        <f t="shared" si="10"/>
        <v/>
      </c>
      <c r="AH51" s="16" t="str">
        <f t="shared" si="11"/>
        <v/>
      </c>
      <c r="AI51" s="16" t="str">
        <f t="shared" si="12"/>
        <v/>
      </c>
      <c r="AJ51" s="16" t="str">
        <f t="shared" si="13"/>
        <v/>
      </c>
      <c r="AK51" s="16" t="str">
        <f t="shared" si="14"/>
        <v/>
      </c>
      <c r="AL51" s="16" t="str">
        <f t="shared" si="25"/>
        <v/>
      </c>
      <c r="AM51" s="16" t="str">
        <f t="shared" si="25"/>
        <v/>
      </c>
      <c r="AN51" s="16" t="str">
        <f t="shared" si="16"/>
        <v/>
      </c>
      <c r="AO51" s="16" t="str">
        <f t="shared" si="17"/>
        <v/>
      </c>
      <c r="AP51" s="16" t="str">
        <f t="shared" si="19"/>
        <v/>
      </c>
      <c r="AQ51" s="16" t="str">
        <f t="shared" si="20"/>
        <v/>
      </c>
      <c r="AR51" s="16" t="str">
        <f t="shared" si="21"/>
        <v/>
      </c>
      <c r="AS51" s="16" t="str">
        <f t="shared" si="22"/>
        <v/>
      </c>
      <c r="AT51" s="17"/>
      <c r="AW51" s="45"/>
      <c r="AX51" s="45"/>
      <c r="AY51" s="45"/>
      <c r="AZ51" s="58" t="str">
        <f t="shared" si="18"/>
        <v/>
      </c>
      <c r="BB51" s="20" t="s">
        <v>5</v>
      </c>
    </row>
    <row r="52" spans="1:54" s="18" customFormat="1" ht="25.5" x14ac:dyDescent="0.2">
      <c r="A52" s="56">
        <v>43</v>
      </c>
      <c r="B52" s="57" t="str">
        <f t="shared" si="1"/>
        <v/>
      </c>
      <c r="C52" s="83"/>
      <c r="D52" s="31"/>
      <c r="E52" s="86"/>
      <c r="F52" s="86"/>
      <c r="G52" s="86"/>
      <c r="H52" s="32"/>
      <c r="I52" s="31"/>
      <c r="J52" s="32"/>
      <c r="K52" s="32"/>
      <c r="L52" s="32"/>
      <c r="M52" s="52"/>
      <c r="N52" s="32"/>
      <c r="O52" s="52"/>
      <c r="P52" s="31"/>
      <c r="Q52" s="48"/>
      <c r="R52" s="31"/>
      <c r="S52" s="31"/>
      <c r="T52" s="31"/>
      <c r="U52" s="31"/>
      <c r="V52" s="31"/>
      <c r="W52" s="80"/>
      <c r="X52" s="15"/>
      <c r="Y52" s="16" t="str">
        <f t="shared" si="2"/>
        <v/>
      </c>
      <c r="Z52" s="16" t="str">
        <f t="shared" si="3"/>
        <v/>
      </c>
      <c r="AA52" s="16" t="str">
        <f t="shared" si="4"/>
        <v/>
      </c>
      <c r="AB52" s="16" t="str">
        <f t="shared" si="5"/>
        <v/>
      </c>
      <c r="AC52" s="16" t="str">
        <f t="shared" si="6"/>
        <v/>
      </c>
      <c r="AD52" s="16" t="str">
        <f t="shared" si="7"/>
        <v/>
      </c>
      <c r="AE52" s="16" t="str">
        <f t="shared" si="24"/>
        <v/>
      </c>
      <c r="AF52" s="16" t="str">
        <f t="shared" si="9"/>
        <v/>
      </c>
      <c r="AG52" s="16" t="str">
        <f t="shared" si="10"/>
        <v/>
      </c>
      <c r="AH52" s="16" t="str">
        <f t="shared" si="11"/>
        <v/>
      </c>
      <c r="AI52" s="16" t="str">
        <f t="shared" si="12"/>
        <v/>
      </c>
      <c r="AJ52" s="16" t="str">
        <f t="shared" si="13"/>
        <v/>
      </c>
      <c r="AK52" s="16" t="str">
        <f t="shared" si="14"/>
        <v/>
      </c>
      <c r="AL52" s="16" t="str">
        <f t="shared" si="25"/>
        <v/>
      </c>
      <c r="AM52" s="16" t="str">
        <f t="shared" si="25"/>
        <v/>
      </c>
      <c r="AN52" s="16" t="str">
        <f t="shared" si="16"/>
        <v/>
      </c>
      <c r="AO52" s="16" t="str">
        <f t="shared" si="17"/>
        <v/>
      </c>
      <c r="AP52" s="16" t="str">
        <f t="shared" si="19"/>
        <v/>
      </c>
      <c r="AQ52" s="16" t="str">
        <f t="shared" si="20"/>
        <v/>
      </c>
      <c r="AR52" s="16" t="str">
        <f t="shared" si="21"/>
        <v/>
      </c>
      <c r="AS52" s="16" t="str">
        <f t="shared" si="22"/>
        <v/>
      </c>
      <c r="AT52" s="17"/>
      <c r="AW52" s="45"/>
      <c r="AX52" s="45"/>
      <c r="AY52" s="45"/>
      <c r="AZ52" s="58" t="str">
        <f t="shared" si="18"/>
        <v/>
      </c>
      <c r="BB52" s="20" t="s">
        <v>5</v>
      </c>
    </row>
    <row r="53" spans="1:54" s="18" customFormat="1" ht="25.5" x14ac:dyDescent="0.2">
      <c r="A53" s="56">
        <v>44</v>
      </c>
      <c r="B53" s="57" t="str">
        <f t="shared" si="1"/>
        <v/>
      </c>
      <c r="C53" s="83"/>
      <c r="D53" s="31"/>
      <c r="E53" s="86"/>
      <c r="F53" s="86"/>
      <c r="G53" s="86"/>
      <c r="H53" s="32"/>
      <c r="I53" s="31"/>
      <c r="J53" s="32"/>
      <c r="K53" s="32"/>
      <c r="L53" s="32"/>
      <c r="M53" s="52"/>
      <c r="N53" s="32"/>
      <c r="O53" s="52"/>
      <c r="P53" s="31"/>
      <c r="Q53" s="48"/>
      <c r="R53" s="31"/>
      <c r="S53" s="31"/>
      <c r="T53" s="31"/>
      <c r="U53" s="31"/>
      <c r="V53" s="31"/>
      <c r="W53" s="80"/>
      <c r="X53" s="15"/>
      <c r="Y53" s="16" t="str">
        <f t="shared" si="2"/>
        <v/>
      </c>
      <c r="Z53" s="16" t="str">
        <f t="shared" si="3"/>
        <v/>
      </c>
      <c r="AA53" s="16" t="str">
        <f t="shared" si="4"/>
        <v/>
      </c>
      <c r="AB53" s="16" t="str">
        <f t="shared" si="5"/>
        <v/>
      </c>
      <c r="AC53" s="16" t="str">
        <f t="shared" si="6"/>
        <v/>
      </c>
      <c r="AD53" s="16" t="str">
        <f t="shared" si="7"/>
        <v/>
      </c>
      <c r="AE53" s="16" t="str">
        <f t="shared" si="24"/>
        <v/>
      </c>
      <c r="AF53" s="16" t="str">
        <f t="shared" si="9"/>
        <v/>
      </c>
      <c r="AG53" s="16" t="str">
        <f t="shared" si="10"/>
        <v/>
      </c>
      <c r="AH53" s="16" t="str">
        <f t="shared" si="11"/>
        <v/>
      </c>
      <c r="AI53" s="16" t="str">
        <f t="shared" si="12"/>
        <v/>
      </c>
      <c r="AJ53" s="16" t="str">
        <f t="shared" si="13"/>
        <v/>
      </c>
      <c r="AK53" s="16" t="str">
        <f t="shared" si="14"/>
        <v/>
      </c>
      <c r="AL53" s="16" t="str">
        <f t="shared" si="25"/>
        <v/>
      </c>
      <c r="AM53" s="16" t="str">
        <f t="shared" si="25"/>
        <v/>
      </c>
      <c r="AN53" s="16" t="str">
        <f t="shared" si="16"/>
        <v/>
      </c>
      <c r="AO53" s="16" t="str">
        <f t="shared" si="17"/>
        <v/>
      </c>
      <c r="AP53" s="16" t="str">
        <f t="shared" si="19"/>
        <v/>
      </c>
      <c r="AQ53" s="16" t="str">
        <f t="shared" si="20"/>
        <v/>
      </c>
      <c r="AR53" s="16" t="str">
        <f t="shared" si="21"/>
        <v/>
      </c>
      <c r="AS53" s="16" t="str">
        <f t="shared" si="22"/>
        <v/>
      </c>
      <c r="AT53" s="17"/>
      <c r="AW53" s="45"/>
      <c r="AX53" s="45"/>
      <c r="AY53" s="45"/>
      <c r="AZ53" s="58" t="str">
        <f t="shared" si="18"/>
        <v/>
      </c>
      <c r="BB53" s="20" t="s">
        <v>5</v>
      </c>
    </row>
    <row r="54" spans="1:54" s="18" customFormat="1" ht="25.5" x14ac:dyDescent="0.2">
      <c r="A54" s="56">
        <v>45</v>
      </c>
      <c r="B54" s="57" t="str">
        <f t="shared" si="1"/>
        <v/>
      </c>
      <c r="C54" s="83"/>
      <c r="D54" s="31"/>
      <c r="E54" s="86"/>
      <c r="F54" s="86"/>
      <c r="G54" s="86"/>
      <c r="H54" s="32"/>
      <c r="I54" s="31"/>
      <c r="J54" s="32"/>
      <c r="K54" s="32"/>
      <c r="L54" s="32"/>
      <c r="M54" s="52"/>
      <c r="N54" s="32"/>
      <c r="O54" s="52"/>
      <c r="P54" s="31"/>
      <c r="Q54" s="48"/>
      <c r="R54" s="31"/>
      <c r="S54" s="31"/>
      <c r="T54" s="31"/>
      <c r="U54" s="31"/>
      <c r="V54" s="31"/>
      <c r="W54" s="80"/>
      <c r="X54" s="15"/>
      <c r="Y54" s="16" t="str">
        <f t="shared" si="2"/>
        <v/>
      </c>
      <c r="Z54" s="16" t="str">
        <f t="shared" si="3"/>
        <v/>
      </c>
      <c r="AA54" s="16" t="str">
        <f t="shared" si="4"/>
        <v/>
      </c>
      <c r="AB54" s="16" t="str">
        <f t="shared" si="5"/>
        <v/>
      </c>
      <c r="AC54" s="16" t="str">
        <f t="shared" si="6"/>
        <v/>
      </c>
      <c r="AD54" s="16" t="str">
        <f t="shared" si="7"/>
        <v/>
      </c>
      <c r="AE54" s="16" t="str">
        <f t="shared" si="24"/>
        <v/>
      </c>
      <c r="AF54" s="16" t="str">
        <f t="shared" si="9"/>
        <v/>
      </c>
      <c r="AG54" s="16" t="str">
        <f t="shared" si="10"/>
        <v/>
      </c>
      <c r="AH54" s="16" t="str">
        <f t="shared" si="11"/>
        <v/>
      </c>
      <c r="AI54" s="16" t="str">
        <f t="shared" si="12"/>
        <v/>
      </c>
      <c r="AJ54" s="16" t="str">
        <f t="shared" si="13"/>
        <v/>
      </c>
      <c r="AK54" s="16" t="str">
        <f t="shared" si="14"/>
        <v/>
      </c>
      <c r="AL54" s="16" t="str">
        <f t="shared" si="25"/>
        <v/>
      </c>
      <c r="AM54" s="16" t="str">
        <f t="shared" si="25"/>
        <v/>
      </c>
      <c r="AN54" s="16" t="str">
        <f t="shared" si="16"/>
        <v/>
      </c>
      <c r="AO54" s="16" t="str">
        <f t="shared" si="17"/>
        <v/>
      </c>
      <c r="AP54" s="16" t="str">
        <f t="shared" si="19"/>
        <v/>
      </c>
      <c r="AQ54" s="16" t="str">
        <f t="shared" si="20"/>
        <v/>
      </c>
      <c r="AR54" s="16" t="str">
        <f t="shared" si="21"/>
        <v/>
      </c>
      <c r="AS54" s="16" t="str">
        <f t="shared" si="22"/>
        <v/>
      </c>
      <c r="AT54" s="17"/>
      <c r="AW54" s="45"/>
      <c r="AX54" s="45"/>
      <c r="AY54" s="45"/>
      <c r="AZ54" s="58" t="str">
        <f t="shared" si="18"/>
        <v/>
      </c>
      <c r="BB54" s="20" t="s">
        <v>5</v>
      </c>
    </row>
    <row r="55" spans="1:54" s="18" customFormat="1" ht="25.5" x14ac:dyDescent="0.2">
      <c r="A55" s="56">
        <v>46</v>
      </c>
      <c r="B55" s="57" t="str">
        <f t="shared" si="1"/>
        <v/>
      </c>
      <c r="C55" s="83"/>
      <c r="D55" s="31"/>
      <c r="E55" s="86"/>
      <c r="F55" s="86"/>
      <c r="G55" s="86"/>
      <c r="H55" s="32"/>
      <c r="I55" s="31"/>
      <c r="J55" s="32"/>
      <c r="K55" s="32"/>
      <c r="L55" s="32"/>
      <c r="M55" s="52"/>
      <c r="N55" s="32"/>
      <c r="O55" s="52"/>
      <c r="P55" s="31"/>
      <c r="Q55" s="48"/>
      <c r="R55" s="31"/>
      <c r="S55" s="31"/>
      <c r="T55" s="31"/>
      <c r="U55" s="31"/>
      <c r="V55" s="31"/>
      <c r="W55" s="80"/>
      <c r="X55" s="15"/>
      <c r="Y55" s="16" t="str">
        <f t="shared" si="2"/>
        <v/>
      </c>
      <c r="Z55" s="16" t="str">
        <f t="shared" si="3"/>
        <v/>
      </c>
      <c r="AA55" s="16" t="str">
        <f t="shared" si="4"/>
        <v/>
      </c>
      <c r="AB55" s="16" t="str">
        <f t="shared" si="5"/>
        <v/>
      </c>
      <c r="AC55" s="16" t="str">
        <f t="shared" si="6"/>
        <v/>
      </c>
      <c r="AD55" s="16" t="str">
        <f t="shared" si="7"/>
        <v/>
      </c>
      <c r="AE55" s="16" t="str">
        <f t="shared" si="24"/>
        <v/>
      </c>
      <c r="AF55" s="16" t="str">
        <f t="shared" si="9"/>
        <v/>
      </c>
      <c r="AG55" s="16" t="str">
        <f t="shared" si="10"/>
        <v/>
      </c>
      <c r="AH55" s="16" t="str">
        <f t="shared" si="11"/>
        <v/>
      </c>
      <c r="AI55" s="16" t="str">
        <f t="shared" si="12"/>
        <v/>
      </c>
      <c r="AJ55" s="16" t="str">
        <f t="shared" si="13"/>
        <v/>
      </c>
      <c r="AK55" s="16" t="str">
        <f t="shared" si="14"/>
        <v/>
      </c>
      <c r="AL55" s="16" t="str">
        <f t="shared" si="25"/>
        <v/>
      </c>
      <c r="AM55" s="16" t="str">
        <f t="shared" si="25"/>
        <v/>
      </c>
      <c r="AN55" s="16" t="str">
        <f t="shared" si="16"/>
        <v/>
      </c>
      <c r="AO55" s="16" t="str">
        <f t="shared" si="17"/>
        <v/>
      </c>
      <c r="AP55" s="16" t="str">
        <f t="shared" si="19"/>
        <v/>
      </c>
      <c r="AQ55" s="16" t="str">
        <f t="shared" si="20"/>
        <v/>
      </c>
      <c r="AR55" s="16" t="str">
        <f t="shared" si="21"/>
        <v/>
      </c>
      <c r="AS55" s="16" t="str">
        <f t="shared" si="22"/>
        <v/>
      </c>
      <c r="AT55" s="17"/>
      <c r="AW55" s="45"/>
      <c r="AX55" s="45"/>
      <c r="AY55" s="45"/>
      <c r="AZ55" s="58" t="str">
        <f t="shared" si="18"/>
        <v/>
      </c>
      <c r="BB55" s="20" t="s">
        <v>5</v>
      </c>
    </row>
    <row r="56" spans="1:54" s="18" customFormat="1" ht="25.5" x14ac:dyDescent="0.2">
      <c r="A56" s="56">
        <v>47</v>
      </c>
      <c r="B56" s="57" t="str">
        <f t="shared" si="1"/>
        <v/>
      </c>
      <c r="C56" s="83"/>
      <c r="D56" s="31"/>
      <c r="E56" s="86"/>
      <c r="F56" s="86"/>
      <c r="G56" s="86"/>
      <c r="H56" s="32"/>
      <c r="I56" s="31"/>
      <c r="J56" s="32"/>
      <c r="K56" s="32"/>
      <c r="L56" s="32"/>
      <c r="M56" s="52"/>
      <c r="N56" s="32"/>
      <c r="O56" s="52"/>
      <c r="P56" s="31"/>
      <c r="Q56" s="48"/>
      <c r="R56" s="31"/>
      <c r="S56" s="31"/>
      <c r="T56" s="31"/>
      <c r="U56" s="31"/>
      <c r="V56" s="31"/>
      <c r="W56" s="80"/>
      <c r="X56" s="15"/>
      <c r="Y56" s="16" t="str">
        <f t="shared" si="2"/>
        <v/>
      </c>
      <c r="Z56" s="16" t="str">
        <f t="shared" si="3"/>
        <v/>
      </c>
      <c r="AA56" s="16" t="str">
        <f t="shared" si="4"/>
        <v/>
      </c>
      <c r="AB56" s="16" t="str">
        <f t="shared" si="5"/>
        <v/>
      </c>
      <c r="AC56" s="16" t="str">
        <f t="shared" si="6"/>
        <v/>
      </c>
      <c r="AD56" s="16" t="str">
        <f t="shared" si="7"/>
        <v/>
      </c>
      <c r="AE56" s="16" t="str">
        <f t="shared" si="24"/>
        <v/>
      </c>
      <c r="AF56" s="16" t="str">
        <f t="shared" si="9"/>
        <v/>
      </c>
      <c r="AG56" s="16" t="str">
        <f t="shared" si="10"/>
        <v/>
      </c>
      <c r="AH56" s="16" t="str">
        <f t="shared" si="11"/>
        <v/>
      </c>
      <c r="AI56" s="16" t="str">
        <f t="shared" si="12"/>
        <v/>
      </c>
      <c r="AJ56" s="16" t="str">
        <f t="shared" si="13"/>
        <v/>
      </c>
      <c r="AK56" s="16" t="str">
        <f t="shared" si="14"/>
        <v/>
      </c>
      <c r="AL56" s="16" t="str">
        <f t="shared" si="25"/>
        <v/>
      </c>
      <c r="AM56" s="16" t="str">
        <f t="shared" si="25"/>
        <v/>
      </c>
      <c r="AN56" s="16" t="str">
        <f t="shared" si="16"/>
        <v/>
      </c>
      <c r="AO56" s="16" t="str">
        <f t="shared" si="17"/>
        <v/>
      </c>
      <c r="AP56" s="16" t="str">
        <f t="shared" si="19"/>
        <v/>
      </c>
      <c r="AQ56" s="16" t="str">
        <f t="shared" si="20"/>
        <v/>
      </c>
      <c r="AR56" s="16" t="str">
        <f t="shared" si="21"/>
        <v/>
      </c>
      <c r="AS56" s="16" t="str">
        <f t="shared" si="22"/>
        <v/>
      </c>
      <c r="AT56" s="17"/>
      <c r="AW56" s="45"/>
      <c r="AX56" s="45"/>
      <c r="AY56" s="45"/>
      <c r="AZ56" s="58" t="str">
        <f t="shared" si="18"/>
        <v/>
      </c>
      <c r="BB56" s="20" t="s">
        <v>5</v>
      </c>
    </row>
    <row r="57" spans="1:54" s="18" customFormat="1" ht="25.5" x14ac:dyDescent="0.2">
      <c r="A57" s="56">
        <v>48</v>
      </c>
      <c r="B57" s="57" t="str">
        <f t="shared" si="1"/>
        <v/>
      </c>
      <c r="C57" s="83"/>
      <c r="D57" s="31"/>
      <c r="E57" s="86"/>
      <c r="F57" s="86"/>
      <c r="G57" s="86"/>
      <c r="H57" s="32"/>
      <c r="I57" s="31"/>
      <c r="J57" s="32"/>
      <c r="K57" s="32"/>
      <c r="L57" s="32"/>
      <c r="M57" s="52"/>
      <c r="N57" s="32"/>
      <c r="O57" s="52"/>
      <c r="P57" s="31"/>
      <c r="Q57" s="48"/>
      <c r="R57" s="31"/>
      <c r="S57" s="31"/>
      <c r="T57" s="31"/>
      <c r="U57" s="31"/>
      <c r="V57" s="31"/>
      <c r="W57" s="80"/>
      <c r="X57" s="15"/>
      <c r="Y57" s="16" t="str">
        <f t="shared" si="2"/>
        <v/>
      </c>
      <c r="Z57" s="16" t="str">
        <f t="shared" si="3"/>
        <v/>
      </c>
      <c r="AA57" s="16" t="str">
        <f t="shared" si="4"/>
        <v/>
      </c>
      <c r="AB57" s="16" t="str">
        <f t="shared" si="5"/>
        <v/>
      </c>
      <c r="AC57" s="16" t="str">
        <f t="shared" si="6"/>
        <v/>
      </c>
      <c r="AD57" s="16" t="str">
        <f t="shared" si="7"/>
        <v/>
      </c>
      <c r="AE57" s="16" t="str">
        <f t="shared" si="24"/>
        <v/>
      </c>
      <c r="AF57" s="16" t="str">
        <f t="shared" si="9"/>
        <v/>
      </c>
      <c r="AG57" s="16" t="str">
        <f t="shared" si="10"/>
        <v/>
      </c>
      <c r="AH57" s="16" t="str">
        <f t="shared" si="11"/>
        <v/>
      </c>
      <c r="AI57" s="16" t="str">
        <f t="shared" si="12"/>
        <v/>
      </c>
      <c r="AJ57" s="16" t="str">
        <f t="shared" si="13"/>
        <v/>
      </c>
      <c r="AK57" s="16" t="str">
        <f t="shared" si="14"/>
        <v/>
      </c>
      <c r="AL57" s="16" t="str">
        <f t="shared" si="25"/>
        <v/>
      </c>
      <c r="AM57" s="16" t="str">
        <f t="shared" si="25"/>
        <v/>
      </c>
      <c r="AN57" s="16" t="str">
        <f t="shared" si="16"/>
        <v/>
      </c>
      <c r="AO57" s="16" t="str">
        <f t="shared" si="17"/>
        <v/>
      </c>
      <c r="AP57" s="16" t="str">
        <f t="shared" si="19"/>
        <v/>
      </c>
      <c r="AQ57" s="16" t="str">
        <f t="shared" si="20"/>
        <v/>
      </c>
      <c r="AR57" s="16" t="str">
        <f t="shared" si="21"/>
        <v/>
      </c>
      <c r="AS57" s="16" t="str">
        <f t="shared" si="22"/>
        <v/>
      </c>
      <c r="AT57" s="17"/>
      <c r="AW57" s="45"/>
      <c r="AX57" s="45"/>
      <c r="AY57" s="45"/>
      <c r="AZ57" s="58" t="str">
        <f t="shared" si="18"/>
        <v/>
      </c>
      <c r="BB57" s="20" t="s">
        <v>5</v>
      </c>
    </row>
    <row r="58" spans="1:54" s="18" customFormat="1" ht="25.5" x14ac:dyDescent="0.2">
      <c r="A58" s="56">
        <v>49</v>
      </c>
      <c r="B58" s="57" t="str">
        <f t="shared" si="1"/>
        <v/>
      </c>
      <c r="C58" s="83"/>
      <c r="D58" s="31"/>
      <c r="E58" s="86"/>
      <c r="F58" s="86"/>
      <c r="G58" s="86"/>
      <c r="H58" s="32"/>
      <c r="I58" s="31"/>
      <c r="J58" s="32"/>
      <c r="K58" s="32"/>
      <c r="L58" s="32"/>
      <c r="M58" s="52"/>
      <c r="N58" s="32"/>
      <c r="O58" s="52"/>
      <c r="P58" s="31"/>
      <c r="Q58" s="48"/>
      <c r="R58" s="31"/>
      <c r="S58" s="31"/>
      <c r="T58" s="31"/>
      <c r="U58" s="31"/>
      <c r="V58" s="31"/>
      <c r="W58" s="80"/>
      <c r="X58" s="15"/>
      <c r="Y58" s="16" t="str">
        <f t="shared" si="2"/>
        <v/>
      </c>
      <c r="Z58" s="16" t="str">
        <f t="shared" si="3"/>
        <v/>
      </c>
      <c r="AA58" s="16" t="str">
        <f t="shared" si="4"/>
        <v/>
      </c>
      <c r="AB58" s="16" t="str">
        <f t="shared" si="5"/>
        <v/>
      </c>
      <c r="AC58" s="16" t="str">
        <f t="shared" si="6"/>
        <v/>
      </c>
      <c r="AD58" s="16" t="str">
        <f t="shared" si="7"/>
        <v/>
      </c>
      <c r="AE58" s="16" t="str">
        <f t="shared" si="24"/>
        <v/>
      </c>
      <c r="AF58" s="16" t="str">
        <f t="shared" si="9"/>
        <v/>
      </c>
      <c r="AG58" s="16" t="str">
        <f t="shared" si="10"/>
        <v/>
      </c>
      <c r="AH58" s="16" t="str">
        <f t="shared" si="11"/>
        <v/>
      </c>
      <c r="AI58" s="16" t="str">
        <f t="shared" si="12"/>
        <v/>
      </c>
      <c r="AJ58" s="16" t="str">
        <f t="shared" si="13"/>
        <v/>
      </c>
      <c r="AK58" s="16" t="str">
        <f t="shared" si="14"/>
        <v/>
      </c>
      <c r="AL58" s="16" t="str">
        <f t="shared" si="25"/>
        <v/>
      </c>
      <c r="AM58" s="16" t="str">
        <f t="shared" si="25"/>
        <v/>
      </c>
      <c r="AN58" s="16" t="str">
        <f t="shared" si="16"/>
        <v/>
      </c>
      <c r="AO58" s="16" t="str">
        <f t="shared" si="17"/>
        <v/>
      </c>
      <c r="AP58" s="16" t="str">
        <f t="shared" si="19"/>
        <v/>
      </c>
      <c r="AQ58" s="16" t="str">
        <f t="shared" si="20"/>
        <v/>
      </c>
      <c r="AR58" s="16" t="str">
        <f t="shared" si="21"/>
        <v/>
      </c>
      <c r="AS58" s="16" t="str">
        <f t="shared" si="22"/>
        <v/>
      </c>
      <c r="AT58" s="17"/>
      <c r="AW58" s="45"/>
      <c r="AX58" s="45"/>
      <c r="AY58" s="45"/>
      <c r="AZ58" s="58" t="str">
        <f t="shared" si="18"/>
        <v/>
      </c>
      <c r="BB58" s="20" t="s">
        <v>5</v>
      </c>
    </row>
    <row r="59" spans="1:54" s="18" customFormat="1" ht="25.5" x14ac:dyDescent="0.2">
      <c r="A59" s="56">
        <v>50</v>
      </c>
      <c r="B59" s="57" t="str">
        <f t="shared" si="1"/>
        <v/>
      </c>
      <c r="C59" s="83"/>
      <c r="D59" s="31"/>
      <c r="E59" s="86"/>
      <c r="F59" s="86"/>
      <c r="G59" s="86"/>
      <c r="H59" s="32"/>
      <c r="I59" s="31"/>
      <c r="J59" s="32"/>
      <c r="K59" s="32"/>
      <c r="L59" s="32"/>
      <c r="M59" s="52"/>
      <c r="N59" s="32"/>
      <c r="O59" s="52"/>
      <c r="P59" s="31"/>
      <c r="Q59" s="48"/>
      <c r="R59" s="31"/>
      <c r="S59" s="31"/>
      <c r="T59" s="31"/>
      <c r="U59" s="31"/>
      <c r="V59" s="31"/>
      <c r="W59" s="80"/>
      <c r="X59" s="15"/>
      <c r="Y59" s="16" t="str">
        <f t="shared" si="2"/>
        <v/>
      </c>
      <c r="Z59" s="16" t="str">
        <f t="shared" si="3"/>
        <v/>
      </c>
      <c r="AA59" s="16" t="str">
        <f t="shared" si="4"/>
        <v/>
      </c>
      <c r="AB59" s="16" t="str">
        <f t="shared" si="5"/>
        <v/>
      </c>
      <c r="AC59" s="16" t="str">
        <f t="shared" si="6"/>
        <v/>
      </c>
      <c r="AD59" s="16" t="str">
        <f t="shared" si="7"/>
        <v/>
      </c>
      <c r="AE59" s="16" t="str">
        <f t="shared" si="24"/>
        <v/>
      </c>
      <c r="AF59" s="16" t="str">
        <f t="shared" si="9"/>
        <v/>
      </c>
      <c r="AG59" s="16" t="str">
        <f t="shared" si="10"/>
        <v/>
      </c>
      <c r="AH59" s="16" t="str">
        <f t="shared" si="11"/>
        <v/>
      </c>
      <c r="AI59" s="16" t="str">
        <f t="shared" si="12"/>
        <v/>
      </c>
      <c r="AJ59" s="16" t="str">
        <f t="shared" si="13"/>
        <v/>
      </c>
      <c r="AK59" s="16" t="str">
        <f t="shared" si="14"/>
        <v/>
      </c>
      <c r="AL59" s="16" t="str">
        <f t="shared" si="25"/>
        <v/>
      </c>
      <c r="AM59" s="16" t="str">
        <f t="shared" si="25"/>
        <v/>
      </c>
      <c r="AN59" s="16" t="str">
        <f t="shared" si="16"/>
        <v/>
      </c>
      <c r="AO59" s="16" t="str">
        <f t="shared" si="17"/>
        <v/>
      </c>
      <c r="AP59" s="16" t="str">
        <f t="shared" si="19"/>
        <v/>
      </c>
      <c r="AQ59" s="16" t="str">
        <f t="shared" si="20"/>
        <v/>
      </c>
      <c r="AR59" s="16" t="str">
        <f t="shared" si="21"/>
        <v/>
      </c>
      <c r="AS59" s="16" t="str">
        <f t="shared" si="22"/>
        <v/>
      </c>
      <c r="AT59" s="17"/>
      <c r="AW59" s="45"/>
      <c r="AX59" s="45"/>
      <c r="AY59" s="45"/>
      <c r="AZ59" s="58" t="str">
        <f t="shared" si="18"/>
        <v/>
      </c>
      <c r="BB59" s="20" t="s">
        <v>5</v>
      </c>
    </row>
    <row r="60" spans="1:54" s="18" customFormat="1" ht="25.5" x14ac:dyDescent="0.2">
      <c r="A60" s="56">
        <v>51</v>
      </c>
      <c r="B60" s="57" t="str">
        <f t="shared" si="1"/>
        <v/>
      </c>
      <c r="C60" s="83"/>
      <c r="D60" s="31"/>
      <c r="E60" s="86"/>
      <c r="F60" s="86"/>
      <c r="G60" s="86"/>
      <c r="H60" s="32"/>
      <c r="I60" s="31"/>
      <c r="J60" s="32"/>
      <c r="K60" s="32"/>
      <c r="L60" s="32"/>
      <c r="M60" s="52"/>
      <c r="N60" s="32"/>
      <c r="O60" s="52"/>
      <c r="P60" s="31"/>
      <c r="Q60" s="48"/>
      <c r="R60" s="31"/>
      <c r="S60" s="31"/>
      <c r="T60" s="31"/>
      <c r="U60" s="31"/>
      <c r="V60" s="31"/>
      <c r="W60" s="80"/>
      <c r="X60" s="15"/>
      <c r="Y60" s="16" t="str">
        <f t="shared" si="2"/>
        <v/>
      </c>
      <c r="Z60" s="16" t="str">
        <f t="shared" si="3"/>
        <v/>
      </c>
      <c r="AA60" s="16" t="str">
        <f t="shared" si="4"/>
        <v/>
      </c>
      <c r="AB60" s="16" t="str">
        <f t="shared" si="5"/>
        <v/>
      </c>
      <c r="AC60" s="16" t="str">
        <f t="shared" si="6"/>
        <v/>
      </c>
      <c r="AD60" s="16" t="str">
        <f t="shared" si="7"/>
        <v/>
      </c>
      <c r="AE60" s="16" t="str">
        <f t="shared" si="24"/>
        <v/>
      </c>
      <c r="AF60" s="16" t="str">
        <f t="shared" si="9"/>
        <v/>
      </c>
      <c r="AG60" s="16" t="str">
        <f t="shared" si="10"/>
        <v/>
      </c>
      <c r="AH60" s="16" t="str">
        <f t="shared" si="11"/>
        <v/>
      </c>
      <c r="AI60" s="16" t="str">
        <f t="shared" si="12"/>
        <v/>
      </c>
      <c r="AJ60" s="16" t="str">
        <f t="shared" si="13"/>
        <v/>
      </c>
      <c r="AK60" s="16" t="str">
        <f t="shared" si="14"/>
        <v/>
      </c>
      <c r="AL60" s="16" t="str">
        <f t="shared" si="25"/>
        <v/>
      </c>
      <c r="AM60" s="16" t="str">
        <f t="shared" si="25"/>
        <v/>
      </c>
      <c r="AN60" s="16" t="str">
        <f t="shared" si="16"/>
        <v/>
      </c>
      <c r="AO60" s="16" t="str">
        <f t="shared" si="17"/>
        <v/>
      </c>
      <c r="AP60" s="16" t="str">
        <f t="shared" si="19"/>
        <v/>
      </c>
      <c r="AQ60" s="16" t="str">
        <f t="shared" si="20"/>
        <v/>
      </c>
      <c r="AR60" s="16" t="str">
        <f t="shared" si="21"/>
        <v/>
      </c>
      <c r="AS60" s="16" t="str">
        <f t="shared" si="22"/>
        <v/>
      </c>
      <c r="AT60" s="17"/>
      <c r="AW60" s="45"/>
      <c r="AX60" s="45"/>
      <c r="AY60" s="45"/>
      <c r="AZ60" s="58" t="str">
        <f t="shared" si="18"/>
        <v/>
      </c>
      <c r="BB60" s="20" t="s">
        <v>5</v>
      </c>
    </row>
    <row r="61" spans="1:54" s="18" customFormat="1" ht="25.5" x14ac:dyDescent="0.2">
      <c r="A61" s="56">
        <v>52</v>
      </c>
      <c r="B61" s="57" t="str">
        <f t="shared" si="1"/>
        <v/>
      </c>
      <c r="C61" s="83"/>
      <c r="D61" s="31"/>
      <c r="E61" s="86"/>
      <c r="F61" s="86"/>
      <c r="G61" s="86"/>
      <c r="H61" s="32"/>
      <c r="I61" s="31"/>
      <c r="J61" s="32"/>
      <c r="K61" s="32"/>
      <c r="L61" s="32"/>
      <c r="M61" s="52"/>
      <c r="N61" s="32"/>
      <c r="O61" s="52"/>
      <c r="P61" s="31"/>
      <c r="Q61" s="48"/>
      <c r="R61" s="31"/>
      <c r="S61" s="31"/>
      <c r="T61" s="31"/>
      <c r="U61" s="31"/>
      <c r="V61" s="31"/>
      <c r="W61" s="80"/>
      <c r="X61" s="15"/>
      <c r="Y61" s="16" t="str">
        <f t="shared" si="2"/>
        <v/>
      </c>
      <c r="Z61" s="16" t="str">
        <f t="shared" si="3"/>
        <v/>
      </c>
      <c r="AA61" s="16" t="str">
        <f t="shared" si="4"/>
        <v/>
      </c>
      <c r="AB61" s="16" t="str">
        <f t="shared" si="5"/>
        <v/>
      </c>
      <c r="AC61" s="16" t="str">
        <f t="shared" si="6"/>
        <v/>
      </c>
      <c r="AD61" s="16" t="str">
        <f t="shared" si="7"/>
        <v/>
      </c>
      <c r="AE61" s="16" t="str">
        <f t="shared" si="24"/>
        <v/>
      </c>
      <c r="AF61" s="16" t="str">
        <f t="shared" si="9"/>
        <v/>
      </c>
      <c r="AG61" s="16" t="str">
        <f t="shared" si="10"/>
        <v/>
      </c>
      <c r="AH61" s="16" t="str">
        <f t="shared" si="11"/>
        <v/>
      </c>
      <c r="AI61" s="16" t="str">
        <f t="shared" si="12"/>
        <v/>
      </c>
      <c r="AJ61" s="16" t="str">
        <f t="shared" si="13"/>
        <v/>
      </c>
      <c r="AK61" s="16" t="str">
        <f t="shared" si="14"/>
        <v/>
      </c>
      <c r="AL61" s="16" t="str">
        <f t="shared" si="25"/>
        <v/>
      </c>
      <c r="AM61" s="16" t="str">
        <f t="shared" si="25"/>
        <v/>
      </c>
      <c r="AN61" s="16" t="str">
        <f t="shared" si="16"/>
        <v/>
      </c>
      <c r="AO61" s="16" t="str">
        <f t="shared" si="17"/>
        <v/>
      </c>
      <c r="AP61" s="16" t="str">
        <f t="shared" si="19"/>
        <v/>
      </c>
      <c r="AQ61" s="16" t="str">
        <f t="shared" si="20"/>
        <v/>
      </c>
      <c r="AR61" s="16" t="str">
        <f t="shared" si="21"/>
        <v/>
      </c>
      <c r="AS61" s="16" t="str">
        <f t="shared" si="22"/>
        <v/>
      </c>
      <c r="AT61" s="17"/>
      <c r="AW61" s="45"/>
      <c r="AX61" s="45"/>
      <c r="AY61" s="45"/>
      <c r="AZ61" s="58" t="str">
        <f t="shared" si="18"/>
        <v/>
      </c>
      <c r="BB61" s="20" t="s">
        <v>5</v>
      </c>
    </row>
    <row r="62" spans="1:54" s="18" customFormat="1" ht="25.5" x14ac:dyDescent="0.2">
      <c r="A62" s="56">
        <v>53</v>
      </c>
      <c r="B62" s="57" t="str">
        <f t="shared" si="1"/>
        <v/>
      </c>
      <c r="C62" s="83"/>
      <c r="D62" s="31"/>
      <c r="E62" s="86"/>
      <c r="F62" s="86"/>
      <c r="G62" s="86"/>
      <c r="H62" s="32"/>
      <c r="I62" s="31"/>
      <c r="J62" s="32"/>
      <c r="K62" s="32"/>
      <c r="L62" s="32"/>
      <c r="M62" s="52"/>
      <c r="N62" s="32"/>
      <c r="O62" s="52"/>
      <c r="P62" s="31"/>
      <c r="Q62" s="48"/>
      <c r="R62" s="31"/>
      <c r="S62" s="31"/>
      <c r="T62" s="31"/>
      <c r="U62" s="31"/>
      <c r="V62" s="31"/>
      <c r="W62" s="80"/>
      <c r="X62" s="15"/>
      <c r="Y62" s="16" t="str">
        <f t="shared" si="2"/>
        <v/>
      </c>
      <c r="Z62" s="16" t="str">
        <f t="shared" si="3"/>
        <v/>
      </c>
      <c r="AA62" s="16" t="str">
        <f t="shared" si="4"/>
        <v/>
      </c>
      <c r="AB62" s="16" t="str">
        <f t="shared" si="5"/>
        <v/>
      </c>
      <c r="AC62" s="16" t="str">
        <f t="shared" si="6"/>
        <v/>
      </c>
      <c r="AD62" s="16" t="str">
        <f t="shared" si="7"/>
        <v/>
      </c>
      <c r="AE62" s="16" t="str">
        <f t="shared" si="24"/>
        <v/>
      </c>
      <c r="AF62" s="16" t="str">
        <f t="shared" si="9"/>
        <v/>
      </c>
      <c r="AG62" s="16" t="str">
        <f t="shared" si="10"/>
        <v/>
      </c>
      <c r="AH62" s="16" t="str">
        <f t="shared" si="11"/>
        <v/>
      </c>
      <c r="AI62" s="16" t="str">
        <f t="shared" si="12"/>
        <v/>
      </c>
      <c r="AJ62" s="16" t="str">
        <f t="shared" si="13"/>
        <v/>
      </c>
      <c r="AK62" s="16" t="str">
        <f t="shared" si="14"/>
        <v/>
      </c>
      <c r="AL62" s="16" t="str">
        <f t="shared" si="25"/>
        <v/>
      </c>
      <c r="AM62" s="16" t="str">
        <f t="shared" si="25"/>
        <v/>
      </c>
      <c r="AN62" s="16" t="str">
        <f t="shared" si="16"/>
        <v/>
      </c>
      <c r="AO62" s="16" t="str">
        <f t="shared" si="17"/>
        <v/>
      </c>
      <c r="AP62" s="16" t="str">
        <f t="shared" si="19"/>
        <v/>
      </c>
      <c r="AQ62" s="16" t="str">
        <f t="shared" si="20"/>
        <v/>
      </c>
      <c r="AR62" s="16" t="str">
        <f t="shared" si="21"/>
        <v/>
      </c>
      <c r="AS62" s="16" t="str">
        <f t="shared" si="22"/>
        <v/>
      </c>
      <c r="AT62" s="17"/>
      <c r="AW62" s="45"/>
      <c r="AX62" s="45"/>
      <c r="AY62" s="45"/>
      <c r="AZ62" s="58" t="str">
        <f t="shared" si="18"/>
        <v/>
      </c>
      <c r="BB62" s="20" t="s">
        <v>5</v>
      </c>
    </row>
    <row r="63" spans="1:54" s="18" customFormat="1" ht="25.5" x14ac:dyDescent="0.2">
      <c r="A63" s="56">
        <v>54</v>
      </c>
      <c r="B63" s="57" t="str">
        <f t="shared" si="1"/>
        <v/>
      </c>
      <c r="C63" s="83"/>
      <c r="D63" s="31"/>
      <c r="E63" s="86"/>
      <c r="F63" s="86"/>
      <c r="G63" s="86"/>
      <c r="H63" s="32"/>
      <c r="I63" s="31"/>
      <c r="J63" s="32"/>
      <c r="K63" s="32"/>
      <c r="L63" s="32"/>
      <c r="M63" s="52"/>
      <c r="N63" s="32"/>
      <c r="O63" s="52"/>
      <c r="P63" s="31"/>
      <c r="Q63" s="48"/>
      <c r="R63" s="31"/>
      <c r="S63" s="31"/>
      <c r="T63" s="31"/>
      <c r="U63" s="31"/>
      <c r="V63" s="31"/>
      <c r="W63" s="80"/>
      <c r="X63" s="15"/>
      <c r="Y63" s="16" t="str">
        <f t="shared" si="2"/>
        <v/>
      </c>
      <c r="Z63" s="16" t="str">
        <f t="shared" si="3"/>
        <v/>
      </c>
      <c r="AA63" s="16" t="str">
        <f t="shared" si="4"/>
        <v/>
      </c>
      <c r="AB63" s="16" t="str">
        <f t="shared" si="5"/>
        <v/>
      </c>
      <c r="AC63" s="16" t="str">
        <f t="shared" si="6"/>
        <v/>
      </c>
      <c r="AD63" s="16" t="str">
        <f t="shared" si="7"/>
        <v/>
      </c>
      <c r="AE63" s="16" t="str">
        <f t="shared" si="24"/>
        <v/>
      </c>
      <c r="AF63" s="16" t="str">
        <f t="shared" si="9"/>
        <v/>
      </c>
      <c r="AG63" s="16" t="str">
        <f t="shared" si="10"/>
        <v/>
      </c>
      <c r="AH63" s="16" t="str">
        <f t="shared" si="11"/>
        <v/>
      </c>
      <c r="AI63" s="16" t="str">
        <f t="shared" si="12"/>
        <v/>
      </c>
      <c r="AJ63" s="16" t="str">
        <f t="shared" si="13"/>
        <v/>
      </c>
      <c r="AK63" s="16" t="str">
        <f t="shared" si="14"/>
        <v/>
      </c>
      <c r="AL63" s="16" t="str">
        <f t="shared" si="25"/>
        <v/>
      </c>
      <c r="AM63" s="16" t="str">
        <f t="shared" si="25"/>
        <v/>
      </c>
      <c r="AN63" s="16" t="str">
        <f t="shared" si="16"/>
        <v/>
      </c>
      <c r="AO63" s="16" t="str">
        <f t="shared" si="17"/>
        <v/>
      </c>
      <c r="AP63" s="16" t="str">
        <f t="shared" si="19"/>
        <v/>
      </c>
      <c r="AQ63" s="16" t="str">
        <f t="shared" si="20"/>
        <v/>
      </c>
      <c r="AR63" s="16" t="str">
        <f t="shared" si="21"/>
        <v/>
      </c>
      <c r="AS63" s="16" t="str">
        <f t="shared" si="22"/>
        <v/>
      </c>
      <c r="AT63" s="17"/>
      <c r="AW63" s="45"/>
      <c r="AX63" s="45"/>
      <c r="AY63" s="45"/>
      <c r="AZ63" s="58" t="str">
        <f t="shared" si="18"/>
        <v/>
      </c>
      <c r="BB63" s="20" t="s">
        <v>5</v>
      </c>
    </row>
    <row r="64" spans="1:54" s="18" customFormat="1" ht="25.5" x14ac:dyDescent="0.2">
      <c r="A64" s="56">
        <v>55</v>
      </c>
      <c r="B64" s="57" t="str">
        <f t="shared" si="1"/>
        <v/>
      </c>
      <c r="C64" s="83"/>
      <c r="D64" s="31"/>
      <c r="E64" s="86"/>
      <c r="F64" s="86"/>
      <c r="G64" s="86"/>
      <c r="H64" s="32"/>
      <c r="I64" s="31"/>
      <c r="J64" s="32"/>
      <c r="K64" s="32"/>
      <c r="L64" s="32"/>
      <c r="M64" s="52"/>
      <c r="N64" s="32"/>
      <c r="O64" s="52"/>
      <c r="P64" s="31"/>
      <c r="Q64" s="48"/>
      <c r="R64" s="31"/>
      <c r="S64" s="31"/>
      <c r="T64" s="31"/>
      <c r="U64" s="31"/>
      <c r="V64" s="31"/>
      <c r="W64" s="80"/>
      <c r="X64" s="15"/>
      <c r="Y64" s="16" t="str">
        <f t="shared" si="2"/>
        <v/>
      </c>
      <c r="Z64" s="16" t="str">
        <f t="shared" si="3"/>
        <v/>
      </c>
      <c r="AA64" s="16" t="str">
        <f t="shared" si="4"/>
        <v/>
      </c>
      <c r="AB64" s="16" t="str">
        <f t="shared" si="5"/>
        <v/>
      </c>
      <c r="AC64" s="16" t="str">
        <f t="shared" si="6"/>
        <v/>
      </c>
      <c r="AD64" s="16" t="str">
        <f t="shared" si="7"/>
        <v/>
      </c>
      <c r="AE64" s="16" t="str">
        <f t="shared" si="24"/>
        <v/>
      </c>
      <c r="AF64" s="16" t="str">
        <f t="shared" si="9"/>
        <v/>
      </c>
      <c r="AG64" s="16" t="str">
        <f t="shared" si="10"/>
        <v/>
      </c>
      <c r="AH64" s="16" t="str">
        <f t="shared" si="11"/>
        <v/>
      </c>
      <c r="AI64" s="16" t="str">
        <f t="shared" si="12"/>
        <v/>
      </c>
      <c r="AJ64" s="16" t="str">
        <f t="shared" si="13"/>
        <v/>
      </c>
      <c r="AK64" s="16" t="str">
        <f t="shared" si="14"/>
        <v/>
      </c>
      <c r="AL64" s="16" t="str">
        <f t="shared" si="25"/>
        <v/>
      </c>
      <c r="AM64" s="16" t="str">
        <f t="shared" si="25"/>
        <v/>
      </c>
      <c r="AN64" s="16" t="str">
        <f t="shared" si="16"/>
        <v/>
      </c>
      <c r="AO64" s="16" t="str">
        <f t="shared" si="17"/>
        <v/>
      </c>
      <c r="AP64" s="16" t="str">
        <f t="shared" si="19"/>
        <v/>
      </c>
      <c r="AQ64" s="16" t="str">
        <f t="shared" si="20"/>
        <v/>
      </c>
      <c r="AR64" s="16" t="str">
        <f t="shared" si="21"/>
        <v/>
      </c>
      <c r="AS64" s="16" t="str">
        <f t="shared" si="22"/>
        <v/>
      </c>
      <c r="AT64" s="17"/>
      <c r="AW64" s="45"/>
      <c r="AX64" s="45"/>
      <c r="AY64" s="45"/>
      <c r="AZ64" s="58" t="str">
        <f t="shared" si="18"/>
        <v/>
      </c>
      <c r="BB64" s="20" t="s">
        <v>5</v>
      </c>
    </row>
    <row r="65" spans="1:54" s="18" customFormat="1" ht="25.5" x14ac:dyDescent="0.2">
      <c r="A65" s="56">
        <v>56</v>
      </c>
      <c r="B65" s="57" t="str">
        <f t="shared" si="1"/>
        <v/>
      </c>
      <c r="C65" s="83"/>
      <c r="D65" s="31"/>
      <c r="E65" s="86"/>
      <c r="F65" s="86"/>
      <c r="G65" s="86"/>
      <c r="H65" s="32"/>
      <c r="I65" s="31"/>
      <c r="J65" s="32"/>
      <c r="K65" s="32"/>
      <c r="L65" s="32"/>
      <c r="M65" s="52"/>
      <c r="N65" s="32"/>
      <c r="O65" s="52"/>
      <c r="P65" s="31"/>
      <c r="Q65" s="48"/>
      <c r="R65" s="31"/>
      <c r="S65" s="31"/>
      <c r="T65" s="31"/>
      <c r="U65" s="31"/>
      <c r="V65" s="31"/>
      <c r="W65" s="80"/>
      <c r="X65" s="15"/>
      <c r="Y65" s="16" t="str">
        <f t="shared" si="2"/>
        <v/>
      </c>
      <c r="Z65" s="16" t="str">
        <f t="shared" si="3"/>
        <v/>
      </c>
      <c r="AA65" s="16" t="str">
        <f t="shared" si="4"/>
        <v/>
      </c>
      <c r="AB65" s="16" t="str">
        <f t="shared" si="5"/>
        <v/>
      </c>
      <c r="AC65" s="16" t="str">
        <f t="shared" si="6"/>
        <v/>
      </c>
      <c r="AD65" s="16" t="str">
        <f t="shared" si="7"/>
        <v/>
      </c>
      <c r="AE65" s="16" t="str">
        <f t="shared" si="24"/>
        <v/>
      </c>
      <c r="AF65" s="16" t="str">
        <f t="shared" si="9"/>
        <v/>
      </c>
      <c r="AG65" s="16" t="str">
        <f t="shared" si="10"/>
        <v/>
      </c>
      <c r="AH65" s="16" t="str">
        <f t="shared" si="11"/>
        <v/>
      </c>
      <c r="AI65" s="16" t="str">
        <f t="shared" si="12"/>
        <v/>
      </c>
      <c r="AJ65" s="16" t="str">
        <f t="shared" si="13"/>
        <v/>
      </c>
      <c r="AK65" s="16" t="str">
        <f t="shared" si="14"/>
        <v/>
      </c>
      <c r="AL65" s="16" t="str">
        <f t="shared" si="25"/>
        <v/>
      </c>
      <c r="AM65" s="16" t="str">
        <f t="shared" si="25"/>
        <v/>
      </c>
      <c r="AN65" s="16" t="str">
        <f t="shared" si="16"/>
        <v/>
      </c>
      <c r="AO65" s="16" t="str">
        <f t="shared" si="17"/>
        <v/>
      </c>
      <c r="AP65" s="16" t="str">
        <f t="shared" si="19"/>
        <v/>
      </c>
      <c r="AQ65" s="16" t="str">
        <f t="shared" si="20"/>
        <v/>
      </c>
      <c r="AR65" s="16" t="str">
        <f t="shared" si="21"/>
        <v/>
      </c>
      <c r="AS65" s="16" t="str">
        <f t="shared" si="22"/>
        <v/>
      </c>
      <c r="AT65" s="17"/>
      <c r="AW65" s="46"/>
      <c r="AX65" s="45"/>
      <c r="AY65" s="45"/>
      <c r="AZ65" s="58" t="str">
        <f t="shared" si="18"/>
        <v/>
      </c>
      <c r="BB65" s="20" t="s">
        <v>5</v>
      </c>
    </row>
    <row r="66" spans="1:54" s="18" customFormat="1" ht="25.5" x14ac:dyDescent="0.2">
      <c r="A66" s="56">
        <v>57</v>
      </c>
      <c r="B66" s="57" t="str">
        <f t="shared" si="1"/>
        <v/>
      </c>
      <c r="C66" s="83"/>
      <c r="D66" s="31"/>
      <c r="E66" s="86"/>
      <c r="F66" s="86"/>
      <c r="G66" s="86"/>
      <c r="H66" s="32"/>
      <c r="I66" s="31"/>
      <c r="J66" s="32"/>
      <c r="K66" s="32"/>
      <c r="L66" s="32"/>
      <c r="M66" s="52"/>
      <c r="N66" s="32"/>
      <c r="O66" s="52"/>
      <c r="P66" s="31"/>
      <c r="Q66" s="48"/>
      <c r="R66" s="31"/>
      <c r="S66" s="31"/>
      <c r="T66" s="31"/>
      <c r="U66" s="31"/>
      <c r="V66" s="31"/>
      <c r="W66" s="80"/>
      <c r="X66" s="15"/>
      <c r="Y66" s="16" t="str">
        <f t="shared" si="2"/>
        <v/>
      </c>
      <c r="Z66" s="16" t="str">
        <f t="shared" si="3"/>
        <v/>
      </c>
      <c r="AA66" s="16" t="str">
        <f t="shared" si="4"/>
        <v/>
      </c>
      <c r="AB66" s="16" t="str">
        <f t="shared" si="5"/>
        <v/>
      </c>
      <c r="AC66" s="16" t="str">
        <f t="shared" si="6"/>
        <v/>
      </c>
      <c r="AD66" s="16" t="str">
        <f t="shared" si="7"/>
        <v/>
      </c>
      <c r="AE66" s="16" t="str">
        <f t="shared" si="24"/>
        <v/>
      </c>
      <c r="AF66" s="16" t="str">
        <f t="shared" si="9"/>
        <v/>
      </c>
      <c r="AG66" s="16" t="str">
        <f t="shared" si="10"/>
        <v/>
      </c>
      <c r="AH66" s="16" t="str">
        <f t="shared" si="11"/>
        <v/>
      </c>
      <c r="AI66" s="16" t="str">
        <f t="shared" si="12"/>
        <v/>
      </c>
      <c r="AJ66" s="16" t="str">
        <f t="shared" si="13"/>
        <v/>
      </c>
      <c r="AK66" s="16" t="str">
        <f t="shared" si="14"/>
        <v/>
      </c>
      <c r="AL66" s="16" t="str">
        <f t="shared" si="25"/>
        <v/>
      </c>
      <c r="AM66" s="16" t="str">
        <f t="shared" si="25"/>
        <v/>
      </c>
      <c r="AN66" s="16" t="str">
        <f t="shared" si="16"/>
        <v/>
      </c>
      <c r="AO66" s="16" t="str">
        <f t="shared" si="17"/>
        <v/>
      </c>
      <c r="AP66" s="16" t="str">
        <f t="shared" si="19"/>
        <v/>
      </c>
      <c r="AQ66" s="16" t="str">
        <f t="shared" si="20"/>
        <v/>
      </c>
      <c r="AR66" s="16" t="str">
        <f t="shared" si="21"/>
        <v/>
      </c>
      <c r="AS66" s="16" t="str">
        <f t="shared" si="22"/>
        <v/>
      </c>
      <c r="AT66" s="17"/>
      <c r="AW66" s="46"/>
      <c r="AX66" s="45"/>
      <c r="AY66" s="45"/>
      <c r="AZ66" s="58" t="str">
        <f t="shared" si="18"/>
        <v/>
      </c>
      <c r="BB66" s="20" t="s">
        <v>5</v>
      </c>
    </row>
    <row r="67" spans="1:54" s="18" customFormat="1" ht="25.5" x14ac:dyDescent="0.2">
      <c r="A67" s="56">
        <v>58</v>
      </c>
      <c r="B67" s="57" t="str">
        <f t="shared" si="1"/>
        <v/>
      </c>
      <c r="C67" s="83"/>
      <c r="D67" s="31"/>
      <c r="E67" s="86"/>
      <c r="F67" s="86"/>
      <c r="G67" s="86"/>
      <c r="H67" s="32"/>
      <c r="I67" s="31"/>
      <c r="J67" s="32"/>
      <c r="K67" s="32"/>
      <c r="L67" s="32"/>
      <c r="M67" s="52"/>
      <c r="N67" s="32"/>
      <c r="O67" s="52"/>
      <c r="P67" s="31"/>
      <c r="Q67" s="48"/>
      <c r="R67" s="31"/>
      <c r="S67" s="31"/>
      <c r="T67" s="31"/>
      <c r="U67" s="31"/>
      <c r="V67" s="31"/>
      <c r="W67" s="80"/>
      <c r="X67" s="15"/>
      <c r="Y67" s="16" t="str">
        <f t="shared" si="2"/>
        <v/>
      </c>
      <c r="Z67" s="16" t="str">
        <f t="shared" si="3"/>
        <v/>
      </c>
      <c r="AA67" s="16" t="str">
        <f t="shared" si="4"/>
        <v/>
      </c>
      <c r="AB67" s="16" t="str">
        <f t="shared" si="5"/>
        <v/>
      </c>
      <c r="AC67" s="16" t="str">
        <f t="shared" si="6"/>
        <v/>
      </c>
      <c r="AD67" s="16" t="str">
        <f t="shared" si="7"/>
        <v/>
      </c>
      <c r="AE67" s="16" t="str">
        <f t="shared" si="24"/>
        <v/>
      </c>
      <c r="AF67" s="16" t="str">
        <f t="shared" si="9"/>
        <v/>
      </c>
      <c r="AG67" s="16" t="str">
        <f t="shared" si="10"/>
        <v/>
      </c>
      <c r="AH67" s="16" t="str">
        <f t="shared" si="11"/>
        <v/>
      </c>
      <c r="AI67" s="16" t="str">
        <f t="shared" si="12"/>
        <v/>
      </c>
      <c r="AJ67" s="16" t="str">
        <f t="shared" si="13"/>
        <v/>
      </c>
      <c r="AK67" s="16" t="str">
        <f t="shared" si="14"/>
        <v/>
      </c>
      <c r="AL67" s="16" t="str">
        <f t="shared" si="25"/>
        <v/>
      </c>
      <c r="AM67" s="16" t="str">
        <f t="shared" si="25"/>
        <v/>
      </c>
      <c r="AN67" s="16" t="str">
        <f t="shared" si="16"/>
        <v/>
      </c>
      <c r="AO67" s="16" t="str">
        <f t="shared" si="17"/>
        <v/>
      </c>
      <c r="AP67" s="16" t="str">
        <f t="shared" si="19"/>
        <v/>
      </c>
      <c r="AQ67" s="16" t="str">
        <f t="shared" si="20"/>
        <v/>
      </c>
      <c r="AR67" s="16" t="str">
        <f t="shared" si="21"/>
        <v/>
      </c>
      <c r="AS67" s="16" t="str">
        <f t="shared" si="22"/>
        <v/>
      </c>
      <c r="AT67" s="17"/>
      <c r="AW67" s="46"/>
      <c r="AX67" s="45"/>
      <c r="AY67" s="45"/>
      <c r="AZ67" s="58" t="str">
        <f t="shared" si="18"/>
        <v/>
      </c>
      <c r="BB67" s="20" t="s">
        <v>5</v>
      </c>
    </row>
    <row r="68" spans="1:54" s="18" customFormat="1" ht="25.5" x14ac:dyDescent="0.2">
      <c r="A68" s="56">
        <v>59</v>
      </c>
      <c r="B68" s="57" t="str">
        <f t="shared" si="1"/>
        <v/>
      </c>
      <c r="C68" s="83"/>
      <c r="D68" s="31"/>
      <c r="E68" s="86"/>
      <c r="F68" s="86"/>
      <c r="G68" s="86"/>
      <c r="H68" s="32"/>
      <c r="I68" s="31"/>
      <c r="J68" s="32"/>
      <c r="K68" s="32"/>
      <c r="L68" s="32"/>
      <c r="M68" s="52"/>
      <c r="N68" s="32"/>
      <c r="O68" s="52"/>
      <c r="P68" s="31"/>
      <c r="Q68" s="48"/>
      <c r="R68" s="31"/>
      <c r="S68" s="31"/>
      <c r="T68" s="31"/>
      <c r="U68" s="31"/>
      <c r="V68" s="31"/>
      <c r="W68" s="80"/>
      <c r="X68" s="15"/>
      <c r="Y68" s="16" t="str">
        <f t="shared" si="2"/>
        <v/>
      </c>
      <c r="Z68" s="16" t="str">
        <f t="shared" si="3"/>
        <v/>
      </c>
      <c r="AA68" s="16" t="str">
        <f t="shared" si="4"/>
        <v/>
      </c>
      <c r="AB68" s="16" t="str">
        <f t="shared" si="5"/>
        <v/>
      </c>
      <c r="AC68" s="16" t="str">
        <f t="shared" si="6"/>
        <v/>
      </c>
      <c r="AD68" s="16" t="str">
        <f t="shared" si="7"/>
        <v/>
      </c>
      <c r="AE68" s="16" t="str">
        <f t="shared" si="24"/>
        <v/>
      </c>
      <c r="AF68" s="16" t="str">
        <f t="shared" si="9"/>
        <v/>
      </c>
      <c r="AG68" s="16" t="str">
        <f t="shared" si="10"/>
        <v/>
      </c>
      <c r="AH68" s="16" t="str">
        <f t="shared" si="11"/>
        <v/>
      </c>
      <c r="AI68" s="16" t="str">
        <f t="shared" si="12"/>
        <v/>
      </c>
      <c r="AJ68" s="16" t="str">
        <f t="shared" si="13"/>
        <v/>
      </c>
      <c r="AK68" s="16" t="str">
        <f t="shared" si="14"/>
        <v/>
      </c>
      <c r="AL68" s="16" t="str">
        <f t="shared" si="25"/>
        <v/>
      </c>
      <c r="AM68" s="16" t="str">
        <f t="shared" si="25"/>
        <v/>
      </c>
      <c r="AN68" s="16" t="str">
        <f t="shared" si="16"/>
        <v/>
      </c>
      <c r="AO68" s="16" t="str">
        <f t="shared" si="17"/>
        <v/>
      </c>
      <c r="AP68" s="16" t="str">
        <f t="shared" si="19"/>
        <v/>
      </c>
      <c r="AQ68" s="16" t="str">
        <f t="shared" si="20"/>
        <v/>
      </c>
      <c r="AR68" s="16" t="str">
        <f t="shared" si="21"/>
        <v/>
      </c>
      <c r="AS68" s="16" t="str">
        <f t="shared" si="22"/>
        <v/>
      </c>
      <c r="AT68" s="17"/>
      <c r="AW68" s="46"/>
      <c r="AX68" s="45"/>
      <c r="AY68" s="45"/>
      <c r="AZ68" s="58" t="str">
        <f t="shared" si="18"/>
        <v/>
      </c>
      <c r="BB68" s="20" t="s">
        <v>5</v>
      </c>
    </row>
    <row r="69" spans="1:54" s="18" customFormat="1" ht="25.5" x14ac:dyDescent="0.2">
      <c r="A69" s="56">
        <v>60</v>
      </c>
      <c r="B69" s="57" t="str">
        <f t="shared" si="1"/>
        <v/>
      </c>
      <c r="C69" s="83"/>
      <c r="D69" s="31"/>
      <c r="E69" s="86"/>
      <c r="F69" s="86"/>
      <c r="G69" s="86"/>
      <c r="H69" s="32"/>
      <c r="I69" s="31"/>
      <c r="J69" s="32"/>
      <c r="K69" s="32"/>
      <c r="L69" s="32"/>
      <c r="M69" s="52"/>
      <c r="N69" s="32"/>
      <c r="O69" s="52"/>
      <c r="P69" s="31"/>
      <c r="Q69" s="48"/>
      <c r="R69" s="31"/>
      <c r="S69" s="31"/>
      <c r="T69" s="31"/>
      <c r="U69" s="31"/>
      <c r="V69" s="31"/>
      <c r="W69" s="80"/>
      <c r="X69" s="15"/>
      <c r="Y69" s="16" t="str">
        <f t="shared" si="2"/>
        <v/>
      </c>
      <c r="Z69" s="16" t="str">
        <f t="shared" si="3"/>
        <v/>
      </c>
      <c r="AA69" s="16" t="str">
        <f t="shared" si="4"/>
        <v/>
      </c>
      <c r="AB69" s="16" t="str">
        <f t="shared" si="5"/>
        <v/>
      </c>
      <c r="AC69" s="16" t="str">
        <f t="shared" si="6"/>
        <v/>
      </c>
      <c r="AD69" s="16" t="str">
        <f t="shared" si="7"/>
        <v/>
      </c>
      <c r="AE69" s="16" t="str">
        <f t="shared" si="24"/>
        <v/>
      </c>
      <c r="AF69" s="16" t="str">
        <f t="shared" si="9"/>
        <v/>
      </c>
      <c r="AG69" s="16" t="str">
        <f t="shared" si="10"/>
        <v/>
      </c>
      <c r="AH69" s="16" t="str">
        <f t="shared" si="11"/>
        <v/>
      </c>
      <c r="AI69" s="16" t="str">
        <f t="shared" si="12"/>
        <v/>
      </c>
      <c r="AJ69" s="16" t="str">
        <f t="shared" si="13"/>
        <v/>
      </c>
      <c r="AK69" s="16" t="str">
        <f t="shared" si="14"/>
        <v/>
      </c>
      <c r="AL69" s="16" t="str">
        <f t="shared" si="25"/>
        <v/>
      </c>
      <c r="AM69" s="16" t="str">
        <f t="shared" si="25"/>
        <v/>
      </c>
      <c r="AN69" s="16" t="str">
        <f t="shared" si="16"/>
        <v/>
      </c>
      <c r="AO69" s="16" t="str">
        <f t="shared" si="17"/>
        <v/>
      </c>
      <c r="AP69" s="16" t="str">
        <f t="shared" si="19"/>
        <v/>
      </c>
      <c r="AQ69" s="16" t="str">
        <f t="shared" si="20"/>
        <v/>
      </c>
      <c r="AR69" s="16" t="str">
        <f t="shared" si="21"/>
        <v/>
      </c>
      <c r="AS69" s="16" t="str">
        <f t="shared" si="22"/>
        <v/>
      </c>
      <c r="AT69" s="17"/>
      <c r="AW69" s="46"/>
      <c r="AX69" s="45"/>
      <c r="AY69" s="45"/>
      <c r="AZ69" s="58" t="str">
        <f t="shared" si="18"/>
        <v/>
      </c>
      <c r="BB69" s="20" t="s">
        <v>5</v>
      </c>
    </row>
    <row r="70" spans="1:54" s="18" customFormat="1" ht="25.5" x14ac:dyDescent="0.2">
      <c r="A70" s="56">
        <v>61</v>
      </c>
      <c r="B70" s="57" t="str">
        <f t="shared" si="1"/>
        <v/>
      </c>
      <c r="C70" s="83"/>
      <c r="D70" s="31"/>
      <c r="E70" s="86"/>
      <c r="F70" s="86"/>
      <c r="G70" s="86"/>
      <c r="H70" s="32"/>
      <c r="I70" s="31"/>
      <c r="J70" s="32"/>
      <c r="K70" s="32"/>
      <c r="L70" s="32"/>
      <c r="M70" s="52"/>
      <c r="N70" s="32"/>
      <c r="O70" s="52"/>
      <c r="P70" s="31"/>
      <c r="Q70" s="48"/>
      <c r="R70" s="31"/>
      <c r="S70" s="31"/>
      <c r="T70" s="31"/>
      <c r="U70" s="31"/>
      <c r="V70" s="31"/>
      <c r="W70" s="80"/>
      <c r="X70" s="15"/>
      <c r="Y70" s="16" t="str">
        <f t="shared" si="2"/>
        <v/>
      </c>
      <c r="Z70" s="16" t="str">
        <f t="shared" si="3"/>
        <v/>
      </c>
      <c r="AA70" s="16" t="str">
        <f t="shared" si="4"/>
        <v/>
      </c>
      <c r="AB70" s="16" t="str">
        <f t="shared" si="5"/>
        <v/>
      </c>
      <c r="AC70" s="16" t="str">
        <f t="shared" si="6"/>
        <v/>
      </c>
      <c r="AD70" s="16" t="str">
        <f t="shared" si="7"/>
        <v/>
      </c>
      <c r="AE70" s="16" t="str">
        <f t="shared" si="24"/>
        <v/>
      </c>
      <c r="AF70" s="16" t="str">
        <f t="shared" si="9"/>
        <v/>
      </c>
      <c r="AG70" s="16" t="str">
        <f t="shared" si="10"/>
        <v/>
      </c>
      <c r="AH70" s="16" t="str">
        <f t="shared" si="11"/>
        <v/>
      </c>
      <c r="AI70" s="16" t="str">
        <f t="shared" si="12"/>
        <v/>
      </c>
      <c r="AJ70" s="16" t="str">
        <f t="shared" si="13"/>
        <v/>
      </c>
      <c r="AK70" s="16" t="str">
        <f t="shared" si="14"/>
        <v/>
      </c>
      <c r="AL70" s="16" t="str">
        <f t="shared" ref="AL70:AM89" si="26">IF(COUNTA($C70:$W70)=0,"","ok")</f>
        <v/>
      </c>
      <c r="AM70" s="16" t="str">
        <f t="shared" si="26"/>
        <v/>
      </c>
      <c r="AN70" s="16" t="str">
        <f t="shared" si="16"/>
        <v/>
      </c>
      <c r="AO70" s="16" t="str">
        <f t="shared" si="17"/>
        <v/>
      </c>
      <c r="AP70" s="16" t="str">
        <f t="shared" si="19"/>
        <v/>
      </c>
      <c r="AQ70" s="16" t="str">
        <f t="shared" si="20"/>
        <v/>
      </c>
      <c r="AR70" s="16" t="str">
        <f t="shared" si="21"/>
        <v/>
      </c>
      <c r="AS70" s="16" t="str">
        <f t="shared" si="22"/>
        <v/>
      </c>
      <c r="AT70" s="17"/>
      <c r="AW70" s="46"/>
      <c r="AX70" s="45"/>
      <c r="AY70" s="45"/>
      <c r="AZ70" s="58" t="str">
        <f t="shared" si="18"/>
        <v/>
      </c>
      <c r="BB70" s="20" t="s">
        <v>5</v>
      </c>
    </row>
    <row r="71" spans="1:54" s="18" customFormat="1" ht="25.5" x14ac:dyDescent="0.2">
      <c r="A71" s="56">
        <v>62</v>
      </c>
      <c r="B71" s="57" t="str">
        <f t="shared" si="1"/>
        <v/>
      </c>
      <c r="C71" s="83"/>
      <c r="D71" s="31"/>
      <c r="E71" s="86"/>
      <c r="F71" s="86"/>
      <c r="G71" s="86"/>
      <c r="H71" s="32"/>
      <c r="I71" s="31"/>
      <c r="J71" s="32"/>
      <c r="K71" s="32"/>
      <c r="L71" s="32"/>
      <c r="M71" s="52"/>
      <c r="N71" s="32"/>
      <c r="O71" s="52"/>
      <c r="P71" s="31"/>
      <c r="Q71" s="48"/>
      <c r="R71" s="31"/>
      <c r="S71" s="31"/>
      <c r="T71" s="31"/>
      <c r="U71" s="31"/>
      <c r="V71" s="31"/>
      <c r="W71" s="80"/>
      <c r="X71" s="15"/>
      <c r="Y71" s="16" t="str">
        <f t="shared" si="2"/>
        <v/>
      </c>
      <c r="Z71" s="16" t="str">
        <f t="shared" si="3"/>
        <v/>
      </c>
      <c r="AA71" s="16" t="str">
        <f t="shared" si="4"/>
        <v/>
      </c>
      <c r="AB71" s="16" t="str">
        <f t="shared" si="5"/>
        <v/>
      </c>
      <c r="AC71" s="16" t="str">
        <f t="shared" si="6"/>
        <v/>
      </c>
      <c r="AD71" s="16" t="str">
        <f t="shared" si="7"/>
        <v/>
      </c>
      <c r="AE71" s="16" t="str">
        <f t="shared" si="24"/>
        <v/>
      </c>
      <c r="AF71" s="16" t="str">
        <f t="shared" si="9"/>
        <v/>
      </c>
      <c r="AG71" s="16" t="str">
        <f t="shared" si="10"/>
        <v/>
      </c>
      <c r="AH71" s="16" t="str">
        <f t="shared" si="11"/>
        <v/>
      </c>
      <c r="AI71" s="16" t="str">
        <f t="shared" si="12"/>
        <v/>
      </c>
      <c r="AJ71" s="16" t="str">
        <f t="shared" si="13"/>
        <v/>
      </c>
      <c r="AK71" s="16" t="str">
        <f t="shared" si="14"/>
        <v/>
      </c>
      <c r="AL71" s="16" t="str">
        <f t="shared" si="26"/>
        <v/>
      </c>
      <c r="AM71" s="16" t="str">
        <f t="shared" si="26"/>
        <v/>
      </c>
      <c r="AN71" s="16" t="str">
        <f t="shared" si="16"/>
        <v/>
      </c>
      <c r="AO71" s="16" t="str">
        <f t="shared" si="17"/>
        <v/>
      </c>
      <c r="AP71" s="16" t="str">
        <f t="shared" si="19"/>
        <v/>
      </c>
      <c r="AQ71" s="16" t="str">
        <f t="shared" si="20"/>
        <v/>
      </c>
      <c r="AR71" s="16" t="str">
        <f t="shared" si="21"/>
        <v/>
      </c>
      <c r="AS71" s="16" t="str">
        <f t="shared" si="22"/>
        <v/>
      </c>
      <c r="AT71" s="17"/>
      <c r="AW71" s="46"/>
      <c r="AX71" s="45"/>
      <c r="AY71" s="45"/>
      <c r="AZ71" s="58" t="str">
        <f t="shared" si="18"/>
        <v/>
      </c>
      <c r="BB71" s="20" t="s">
        <v>5</v>
      </c>
    </row>
    <row r="72" spans="1:54" s="18" customFormat="1" ht="25.5" x14ac:dyDescent="0.2">
      <c r="A72" s="56">
        <v>63</v>
      </c>
      <c r="B72" s="57" t="str">
        <f t="shared" si="1"/>
        <v/>
      </c>
      <c r="C72" s="83"/>
      <c r="D72" s="31"/>
      <c r="E72" s="86"/>
      <c r="F72" s="86"/>
      <c r="G72" s="86"/>
      <c r="H72" s="32"/>
      <c r="I72" s="31"/>
      <c r="J72" s="32"/>
      <c r="K72" s="32"/>
      <c r="L72" s="32"/>
      <c r="M72" s="52"/>
      <c r="N72" s="32"/>
      <c r="O72" s="52"/>
      <c r="P72" s="31"/>
      <c r="Q72" s="48"/>
      <c r="R72" s="31"/>
      <c r="S72" s="31"/>
      <c r="T72" s="31"/>
      <c r="U72" s="31"/>
      <c r="V72" s="31"/>
      <c r="W72" s="80"/>
      <c r="X72" s="15"/>
      <c r="Y72" s="16" t="str">
        <f t="shared" si="2"/>
        <v/>
      </c>
      <c r="Z72" s="16" t="str">
        <f t="shared" si="3"/>
        <v/>
      </c>
      <c r="AA72" s="16" t="str">
        <f t="shared" si="4"/>
        <v/>
      </c>
      <c r="AB72" s="16" t="str">
        <f t="shared" si="5"/>
        <v/>
      </c>
      <c r="AC72" s="16" t="str">
        <f t="shared" si="6"/>
        <v/>
      </c>
      <c r="AD72" s="16" t="str">
        <f t="shared" si="7"/>
        <v/>
      </c>
      <c r="AE72" s="16" t="str">
        <f t="shared" si="24"/>
        <v/>
      </c>
      <c r="AF72" s="16" t="str">
        <f t="shared" si="9"/>
        <v/>
      </c>
      <c r="AG72" s="16" t="str">
        <f t="shared" si="10"/>
        <v/>
      </c>
      <c r="AH72" s="16" t="str">
        <f t="shared" si="11"/>
        <v/>
      </c>
      <c r="AI72" s="16" t="str">
        <f t="shared" si="12"/>
        <v/>
      </c>
      <c r="AJ72" s="16" t="str">
        <f t="shared" si="13"/>
        <v/>
      </c>
      <c r="AK72" s="16" t="str">
        <f t="shared" si="14"/>
        <v/>
      </c>
      <c r="AL72" s="16" t="str">
        <f t="shared" si="26"/>
        <v/>
      </c>
      <c r="AM72" s="16" t="str">
        <f t="shared" si="26"/>
        <v/>
      </c>
      <c r="AN72" s="16" t="str">
        <f t="shared" si="16"/>
        <v/>
      </c>
      <c r="AO72" s="16" t="str">
        <f t="shared" si="17"/>
        <v/>
      </c>
      <c r="AP72" s="16" t="str">
        <f t="shared" si="19"/>
        <v/>
      </c>
      <c r="AQ72" s="16" t="str">
        <f t="shared" si="20"/>
        <v/>
      </c>
      <c r="AR72" s="16" t="str">
        <f t="shared" si="21"/>
        <v/>
      </c>
      <c r="AS72" s="16" t="str">
        <f t="shared" si="22"/>
        <v/>
      </c>
      <c r="AT72" s="17"/>
      <c r="AX72" s="19"/>
      <c r="AY72" s="19"/>
      <c r="AZ72" s="58" t="str">
        <f t="shared" si="18"/>
        <v/>
      </c>
      <c r="BB72" s="20" t="s">
        <v>5</v>
      </c>
    </row>
    <row r="73" spans="1:54" s="18" customFormat="1" ht="25.5" x14ac:dyDescent="0.2">
      <c r="A73" s="56">
        <v>64</v>
      </c>
      <c r="B73" s="57" t="str">
        <f t="shared" si="1"/>
        <v/>
      </c>
      <c r="C73" s="83"/>
      <c r="D73" s="31"/>
      <c r="E73" s="86"/>
      <c r="F73" s="86"/>
      <c r="G73" s="86"/>
      <c r="H73" s="32"/>
      <c r="I73" s="31"/>
      <c r="J73" s="32"/>
      <c r="K73" s="32"/>
      <c r="L73" s="32"/>
      <c r="M73" s="52"/>
      <c r="N73" s="32"/>
      <c r="O73" s="52"/>
      <c r="P73" s="31"/>
      <c r="Q73" s="48"/>
      <c r="R73" s="31"/>
      <c r="S73" s="31"/>
      <c r="T73" s="31"/>
      <c r="U73" s="31"/>
      <c r="V73" s="31"/>
      <c r="W73" s="80"/>
      <c r="X73" s="15"/>
      <c r="Y73" s="16" t="str">
        <f t="shared" si="2"/>
        <v/>
      </c>
      <c r="Z73" s="16" t="str">
        <f t="shared" si="3"/>
        <v/>
      </c>
      <c r="AA73" s="16" t="str">
        <f t="shared" si="4"/>
        <v/>
      </c>
      <c r="AB73" s="16" t="str">
        <f t="shared" si="5"/>
        <v/>
      </c>
      <c r="AC73" s="16" t="str">
        <f t="shared" si="6"/>
        <v/>
      </c>
      <c r="AD73" s="16" t="str">
        <f t="shared" si="7"/>
        <v/>
      </c>
      <c r="AE73" s="16" t="str">
        <f t="shared" si="24"/>
        <v/>
      </c>
      <c r="AF73" s="16" t="str">
        <f t="shared" si="9"/>
        <v/>
      </c>
      <c r="AG73" s="16" t="str">
        <f t="shared" si="10"/>
        <v/>
      </c>
      <c r="AH73" s="16" t="str">
        <f t="shared" si="11"/>
        <v/>
      </c>
      <c r="AI73" s="16" t="str">
        <f t="shared" si="12"/>
        <v/>
      </c>
      <c r="AJ73" s="16" t="str">
        <f t="shared" si="13"/>
        <v/>
      </c>
      <c r="AK73" s="16" t="str">
        <f t="shared" si="14"/>
        <v/>
      </c>
      <c r="AL73" s="16" t="str">
        <f t="shared" si="26"/>
        <v/>
      </c>
      <c r="AM73" s="16" t="str">
        <f t="shared" si="26"/>
        <v/>
      </c>
      <c r="AN73" s="16" t="str">
        <f t="shared" si="16"/>
        <v/>
      </c>
      <c r="AO73" s="16" t="str">
        <f t="shared" si="17"/>
        <v/>
      </c>
      <c r="AP73" s="16" t="str">
        <f t="shared" si="19"/>
        <v/>
      </c>
      <c r="AQ73" s="16" t="str">
        <f t="shared" si="20"/>
        <v/>
      </c>
      <c r="AR73" s="16" t="str">
        <f t="shared" si="21"/>
        <v/>
      </c>
      <c r="AS73" s="16" t="str">
        <f t="shared" si="22"/>
        <v/>
      </c>
      <c r="AT73" s="17"/>
      <c r="AX73" s="19"/>
      <c r="AY73" s="19"/>
      <c r="AZ73" s="58" t="str">
        <f t="shared" si="18"/>
        <v/>
      </c>
      <c r="BB73" s="20" t="s">
        <v>5</v>
      </c>
    </row>
    <row r="74" spans="1:54" s="18" customFormat="1" ht="25.5" x14ac:dyDescent="0.2">
      <c r="A74" s="56">
        <v>65</v>
      </c>
      <c r="B74" s="57" t="str">
        <f t="shared" ref="B74:B108" si="27">IF(COUNTIF(Y74:AS74,"")=No_of_Columns,"",IF(COUNTIF(Y74:AS74,"ok")=No_of_Columns,"ok","Error"))</f>
        <v/>
      </c>
      <c r="C74" s="83"/>
      <c r="D74" s="31"/>
      <c r="E74" s="86"/>
      <c r="F74" s="86"/>
      <c r="G74" s="86"/>
      <c r="H74" s="32"/>
      <c r="I74" s="31"/>
      <c r="J74" s="32"/>
      <c r="K74" s="32"/>
      <c r="L74" s="32"/>
      <c r="M74" s="52"/>
      <c r="N74" s="32"/>
      <c r="O74" s="52"/>
      <c r="P74" s="31"/>
      <c r="Q74" s="48"/>
      <c r="R74" s="31"/>
      <c r="S74" s="31"/>
      <c r="T74" s="31"/>
      <c r="U74" s="31"/>
      <c r="V74" s="31"/>
      <c r="W74" s="80"/>
      <c r="X74" s="15"/>
      <c r="Y74" s="16" t="str">
        <f t="shared" ref="Y74:Y108" si="28">IF(COUNTA($C74:$W74)=0,"",IF(ISBLANK($C74),"Empty cell","ok"))</f>
        <v/>
      </c>
      <c r="Z74" s="16" t="str">
        <f t="shared" ref="Z74:Z109" si="29">IF(COUNTA($C74:$W74)=0,"","ok")</f>
        <v/>
      </c>
      <c r="AA74" s="16" t="str">
        <f t="shared" ref="AA74:AA108" si="30">IF(COUNTA($C74:$W74)=0,"",IF(ISBLANK($E74),"Empty cell","ok"))</f>
        <v/>
      </c>
      <c r="AB74" s="16" t="str">
        <f t="shared" ref="AB74:AB108" si="31">IF(COUNTA($C74:$W74)=0,"",IF(ISBLANK($F74),"Empty cell","ok"))</f>
        <v/>
      </c>
      <c r="AC74" s="16" t="str">
        <f t="shared" ref="AC74:AC108" si="32">IF(COUNTA($C74:$W74)=0,"",IF(ISBLANK($G74),"Empty cell","ok"))</f>
        <v/>
      </c>
      <c r="AD74" s="16" t="str">
        <f t="shared" ref="AD74:AD108" si="33">IF(COUNTA($C74:$W74)=0,"",IF(ISBLANK($H74),"Empty cell",IF(OR($H74="n",$H74="d",$H74="c",$H74="e",$H74="f"),"ok","Should be n, d, c, e, or f")))</f>
        <v/>
      </c>
      <c r="AE74" s="16" t="str">
        <f t="shared" ref="AE74:AE109" si="34">IF(COUNTA($C74:$W74)=0,"",IF(ISBLANK($I74),"Empty cell",IF($I74&lt;1,"Prod. Gr. Code should be an int. betw. 1 and "&amp;No_of_Product_Classes,IF($I74&gt;No_of_Product_Classes,"Prod. Gr. Code should be an int. betw. 1 and "&amp;No_of_Product_Classes,IF($I74=INT($I74),"ok","Prod. Gr. Code should be an int. betw. 1 and "&amp;No_of_Product_Classes)))))</f>
        <v/>
      </c>
      <c r="AF74" s="16" t="str">
        <f t="shared" ref="AF74:AF108" si="35">IF(COUNTA($C74:$W74)=0,"","ok")</f>
        <v/>
      </c>
      <c r="AG74" s="16" t="str">
        <f t="shared" ref="AG74:AG108" si="36">IF(COUNTA($C74:$W74)=0,"",IF(H74="d","ok",IF(ISBLANK($K74),"Empty cell",IF(ISNUMBER(K74)=FALSE,"Entry should be a positive integer",IF($K74&lt;1,"Entry should be a positive integer",IF($K74=INT($K74),"ok","Entry should be a positive integer"))))))</f>
        <v/>
      </c>
      <c r="AH74" s="16" t="str">
        <f t="shared" ref="AH74:AH108" si="37">IF(COUNTA($C74:$W74)=0,"",IF(H74="d","ok",IF(ISBLANK(L74),"Empty cell",IF(L74="yes","ok",IF(L74="y","ok",IF(L74="no","ok",IF(L74="n","ok","Entry should be either 'yes', 'y', 'no' or 'n'")))))))</f>
        <v/>
      </c>
      <c r="AI74" s="16" t="str">
        <f t="shared" ref="AI74:AI108" si="38">IF(COUNTA($C74:$W74)=0,"",IF(H74="d","ok",IF(ISBLANK(L74),IF(ISBLANK(M74),"ok","Waiver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J74" s="16" t="str">
        <f t="shared" ref="AJ74:AJ108" si="39">IF(COUNTA($C74:$W74)=0,"",IF(H74="d","ok",IF(ISBLANK(N74),"Empty cell",IF(N74="yes","ok",IF(N74="y","ok",IF(N74="no","ok",IF(N74="n","ok","Entry should be either 'yes', 'y', 'no' or 'n'")))))))</f>
        <v/>
      </c>
      <c r="AK74" s="16" t="str">
        <f t="shared" ref="AK74:AK108" si="40">IF(COUNTA($C74:$W74)=0,"",IF(H74="d","ok",IF(ISBLANK(N74),IF(ISBLANK(O74),"ok","Exemption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L74" s="16" t="str">
        <f t="shared" si="26"/>
        <v/>
      </c>
      <c r="AM74" s="16" t="str">
        <f t="shared" si="26"/>
        <v/>
      </c>
      <c r="AN74" s="16" t="str">
        <f t="shared" ref="AN74:AN108" si="41">IF(COUNTA($C74:$W74)=0,"",IF(H74="d","ok",IF(ISBLANK($R74),"Empty cell",IF(ISNUMBER($R74),IF($R74&gt;0,"ok","Entry should be greater than 0"),"Entry should be a number"))))</f>
        <v/>
      </c>
      <c r="AO74" s="16" t="str">
        <f t="shared" ref="AO74:AO108" si="42">IF(COUNTA($C74:$W74)=0,"",IF(H74="d","ok",IF(ISBLANK($S74),"Empty cell",IF(ISNUMBER($S74),IF($S74&gt;0,"ok","Entry should be greater than 0"),"Entry should be a number"))))</f>
        <v/>
      </c>
      <c r="AP74" s="16" t="str">
        <f t="shared" si="19"/>
        <v/>
      </c>
      <c r="AQ74" s="16" t="str">
        <f t="shared" si="20"/>
        <v/>
      </c>
      <c r="AR74" s="16" t="str">
        <f t="shared" si="21"/>
        <v/>
      </c>
      <c r="AS74" s="16" t="str">
        <f t="shared" si="22"/>
        <v/>
      </c>
      <c r="AT74" s="17"/>
      <c r="AX74" s="19"/>
      <c r="AY74" s="19"/>
      <c r="AZ74" s="58" t="str">
        <f t="shared" ref="AZ74:AZ108" si="43">IF(AE74="ok",VLOOKUP(I74,PrClDesc,2),"")</f>
        <v/>
      </c>
      <c r="BB74" s="20" t="s">
        <v>5</v>
      </c>
    </row>
    <row r="75" spans="1:54" s="18" customFormat="1" ht="25.5" x14ac:dyDescent="0.2">
      <c r="A75" s="56">
        <v>66</v>
      </c>
      <c r="B75" s="57" t="str">
        <f t="shared" si="27"/>
        <v/>
      </c>
      <c r="C75" s="83"/>
      <c r="D75" s="31"/>
      <c r="E75" s="86"/>
      <c r="F75" s="86"/>
      <c r="G75" s="86"/>
      <c r="H75" s="32"/>
      <c r="I75" s="31"/>
      <c r="J75" s="32"/>
      <c r="K75" s="32"/>
      <c r="L75" s="32"/>
      <c r="M75" s="52"/>
      <c r="N75" s="32"/>
      <c r="O75" s="52"/>
      <c r="P75" s="31"/>
      <c r="Q75" s="48"/>
      <c r="R75" s="31"/>
      <c r="S75" s="31"/>
      <c r="T75" s="31"/>
      <c r="U75" s="31"/>
      <c r="V75" s="31"/>
      <c r="W75" s="80"/>
      <c r="X75" s="15"/>
      <c r="Y75" s="16" t="str">
        <f t="shared" si="28"/>
        <v/>
      </c>
      <c r="Z75" s="16" t="str">
        <f t="shared" si="29"/>
        <v/>
      </c>
      <c r="AA75" s="16" t="str">
        <f t="shared" si="30"/>
        <v/>
      </c>
      <c r="AB75" s="16" t="str">
        <f t="shared" si="31"/>
        <v/>
      </c>
      <c r="AC75" s="16" t="str">
        <f t="shared" si="32"/>
        <v/>
      </c>
      <c r="AD75" s="16" t="str">
        <f t="shared" si="33"/>
        <v/>
      </c>
      <c r="AE75" s="16" t="str">
        <f t="shared" si="34"/>
        <v/>
      </c>
      <c r="AF75" s="16" t="str">
        <f t="shared" si="35"/>
        <v/>
      </c>
      <c r="AG75" s="16" t="str">
        <f t="shared" si="36"/>
        <v/>
      </c>
      <c r="AH75" s="16" t="str">
        <f t="shared" si="37"/>
        <v/>
      </c>
      <c r="AI75" s="16" t="str">
        <f t="shared" si="38"/>
        <v/>
      </c>
      <c r="AJ75" s="16" t="str">
        <f t="shared" si="39"/>
        <v/>
      </c>
      <c r="AK75" s="16" t="str">
        <f t="shared" si="40"/>
        <v/>
      </c>
      <c r="AL75" s="16" t="str">
        <f t="shared" si="26"/>
        <v/>
      </c>
      <c r="AM75" s="16" t="str">
        <f t="shared" si="26"/>
        <v/>
      </c>
      <c r="AN75" s="16" t="str">
        <f t="shared" si="41"/>
        <v/>
      </c>
      <c r="AO75" s="16" t="str">
        <f t="shared" si="42"/>
        <v/>
      </c>
      <c r="AP75" s="16" t="str">
        <f t="shared" ref="AP75:AP108" si="44">IF(COUNTA($C75:$W75)=0,"",IF(H75="d","ok",IF(ISBLANK($T75),"Empty cell",IF(ISNUMBER($T75),IF($T75&gt;0,"ok","Entry should be greater than 0"),"Entry should be a number"))))</f>
        <v/>
      </c>
      <c r="AQ75" s="16" t="str">
        <f t="shared" ref="AQ75:AQ109" si="45">IF(COUNTA($C75:$W75)=0,"",IF(H75="d","ok",IF(ISBLANK(U75),"Empty cell",IF(U75="yes","ok",IF(U75="y","ok",IF(U75="no","ok",IF(U75="n","ok","Entry should be either 'yes', 'y', 'no' or 'n'")))))))</f>
        <v/>
      </c>
      <c r="AR75" s="16" t="str">
        <f t="shared" ref="AR75:AR109" si="46">IF(COUNTA($C75:$W75)=0,"",IF(H75="D","ok",IF(ISBLANK(U75),IF(ISBLANK(V75),"ok","Variable-speed question is not answered"),IF(OR(U75="yes",U75="y"),IF(ISBLANK(V75),"Empty cell",IF(AND(RIGHT(V75,4)=".pdf",LEFT(V75,3)="DOE",ISNUMBER(VALUE(MID(V75,4,4)))),"ok","Filename is not in correct format")),IF(ISBLANK(V75),"ok","No entry should be made")))))</f>
        <v/>
      </c>
      <c r="AS75" s="16" t="str">
        <f t="shared" ref="AS75:AS109" si="47">IF(COUNTA($C75:$W75)=0,"",IF(H75="d","ok",IF(ISBLANK(W75),"Empty cell",IF(OR(LEFT(W75,7)="http://",LEFT(W75,8)="https://",LEFT(W75,6)="ftp://",LEFT(W75,7)="sftp://",W75="By annual report date"),"ok","Entry must begin with http://, https://, ftp:// or sftp://or be 'By annual report date'"))))</f>
        <v/>
      </c>
      <c r="AT75" s="17"/>
      <c r="AX75" s="19"/>
      <c r="AY75" s="19"/>
      <c r="AZ75" s="58" t="str">
        <f t="shared" si="43"/>
        <v/>
      </c>
      <c r="BB75" s="20" t="s">
        <v>5</v>
      </c>
    </row>
    <row r="76" spans="1:54" s="18" customFormat="1" ht="25.5" x14ac:dyDescent="0.2">
      <c r="A76" s="56">
        <v>67</v>
      </c>
      <c r="B76" s="57" t="str">
        <f t="shared" si="27"/>
        <v/>
      </c>
      <c r="C76" s="83"/>
      <c r="D76" s="31"/>
      <c r="E76" s="86"/>
      <c r="F76" s="86"/>
      <c r="G76" s="86"/>
      <c r="H76" s="32"/>
      <c r="I76" s="31"/>
      <c r="J76" s="32"/>
      <c r="K76" s="32"/>
      <c r="L76" s="32"/>
      <c r="M76" s="52"/>
      <c r="N76" s="32"/>
      <c r="O76" s="52"/>
      <c r="P76" s="31"/>
      <c r="Q76" s="48"/>
      <c r="R76" s="31"/>
      <c r="S76" s="31"/>
      <c r="T76" s="31"/>
      <c r="U76" s="31"/>
      <c r="V76" s="31"/>
      <c r="W76" s="80"/>
      <c r="X76" s="15"/>
      <c r="Y76" s="16" t="str">
        <f t="shared" si="28"/>
        <v/>
      </c>
      <c r="Z76" s="16" t="str">
        <f t="shared" si="29"/>
        <v/>
      </c>
      <c r="AA76" s="16" t="str">
        <f t="shared" si="30"/>
        <v/>
      </c>
      <c r="AB76" s="16" t="str">
        <f t="shared" si="31"/>
        <v/>
      </c>
      <c r="AC76" s="16" t="str">
        <f t="shared" si="32"/>
        <v/>
      </c>
      <c r="AD76" s="16" t="str">
        <f t="shared" si="33"/>
        <v/>
      </c>
      <c r="AE76" s="16" t="str">
        <f t="shared" si="34"/>
        <v/>
      </c>
      <c r="AF76" s="16" t="str">
        <f t="shared" si="35"/>
        <v/>
      </c>
      <c r="AG76" s="16" t="str">
        <f t="shared" si="36"/>
        <v/>
      </c>
      <c r="AH76" s="16" t="str">
        <f t="shared" si="37"/>
        <v/>
      </c>
      <c r="AI76" s="16" t="str">
        <f t="shared" si="38"/>
        <v/>
      </c>
      <c r="AJ76" s="16" t="str">
        <f t="shared" si="39"/>
        <v/>
      </c>
      <c r="AK76" s="16" t="str">
        <f t="shared" si="40"/>
        <v/>
      </c>
      <c r="AL76" s="16" t="str">
        <f t="shared" si="26"/>
        <v/>
      </c>
      <c r="AM76" s="16" t="str">
        <f t="shared" si="26"/>
        <v/>
      </c>
      <c r="AN76" s="16" t="str">
        <f t="shared" si="41"/>
        <v/>
      </c>
      <c r="AO76" s="16" t="str">
        <f t="shared" si="42"/>
        <v/>
      </c>
      <c r="AP76" s="16" t="str">
        <f t="shared" si="44"/>
        <v/>
      </c>
      <c r="AQ76" s="16" t="str">
        <f t="shared" si="45"/>
        <v/>
      </c>
      <c r="AR76" s="16" t="str">
        <f t="shared" si="46"/>
        <v/>
      </c>
      <c r="AS76" s="16" t="str">
        <f t="shared" si="47"/>
        <v/>
      </c>
      <c r="AT76" s="17"/>
      <c r="AX76" s="19"/>
      <c r="AY76" s="19"/>
      <c r="AZ76" s="58" t="str">
        <f t="shared" si="43"/>
        <v/>
      </c>
      <c r="BB76" s="20" t="s">
        <v>5</v>
      </c>
    </row>
    <row r="77" spans="1:54" s="18" customFormat="1" ht="25.5" x14ac:dyDescent="0.2">
      <c r="A77" s="56">
        <v>68</v>
      </c>
      <c r="B77" s="57" t="str">
        <f t="shared" si="27"/>
        <v/>
      </c>
      <c r="C77" s="83"/>
      <c r="D77" s="31"/>
      <c r="E77" s="86"/>
      <c r="F77" s="86"/>
      <c r="G77" s="86"/>
      <c r="H77" s="32"/>
      <c r="I77" s="31"/>
      <c r="J77" s="32"/>
      <c r="K77" s="32"/>
      <c r="L77" s="32"/>
      <c r="M77" s="52"/>
      <c r="N77" s="32"/>
      <c r="O77" s="52"/>
      <c r="P77" s="31"/>
      <c r="Q77" s="48"/>
      <c r="R77" s="31"/>
      <c r="S77" s="31"/>
      <c r="T77" s="31"/>
      <c r="U77" s="31"/>
      <c r="V77" s="31"/>
      <c r="W77" s="80"/>
      <c r="X77" s="15"/>
      <c r="Y77" s="16" t="str">
        <f t="shared" si="28"/>
        <v/>
      </c>
      <c r="Z77" s="16" t="str">
        <f t="shared" si="29"/>
        <v/>
      </c>
      <c r="AA77" s="16" t="str">
        <f t="shared" si="30"/>
        <v/>
      </c>
      <c r="AB77" s="16" t="str">
        <f t="shared" si="31"/>
        <v/>
      </c>
      <c r="AC77" s="16" t="str">
        <f t="shared" si="32"/>
        <v/>
      </c>
      <c r="AD77" s="16" t="str">
        <f t="shared" si="33"/>
        <v/>
      </c>
      <c r="AE77" s="16" t="str">
        <f t="shared" si="34"/>
        <v/>
      </c>
      <c r="AF77" s="16" t="str">
        <f t="shared" si="35"/>
        <v/>
      </c>
      <c r="AG77" s="16" t="str">
        <f t="shared" si="36"/>
        <v/>
      </c>
      <c r="AH77" s="16" t="str">
        <f t="shared" si="37"/>
        <v/>
      </c>
      <c r="AI77" s="16" t="str">
        <f t="shared" si="38"/>
        <v/>
      </c>
      <c r="AJ77" s="16" t="str">
        <f t="shared" si="39"/>
        <v/>
      </c>
      <c r="AK77" s="16" t="str">
        <f t="shared" si="40"/>
        <v/>
      </c>
      <c r="AL77" s="16" t="str">
        <f t="shared" si="26"/>
        <v/>
      </c>
      <c r="AM77" s="16" t="str">
        <f t="shared" si="26"/>
        <v/>
      </c>
      <c r="AN77" s="16" t="str">
        <f t="shared" si="41"/>
        <v/>
      </c>
      <c r="AO77" s="16" t="str">
        <f t="shared" si="42"/>
        <v/>
      </c>
      <c r="AP77" s="16" t="str">
        <f t="shared" si="44"/>
        <v/>
      </c>
      <c r="AQ77" s="16" t="str">
        <f t="shared" si="45"/>
        <v/>
      </c>
      <c r="AR77" s="16" t="str">
        <f t="shared" si="46"/>
        <v/>
      </c>
      <c r="AS77" s="16" t="str">
        <f t="shared" si="47"/>
        <v/>
      </c>
      <c r="AT77" s="17"/>
      <c r="AX77" s="19"/>
      <c r="AY77" s="19"/>
      <c r="AZ77" s="58" t="str">
        <f t="shared" si="43"/>
        <v/>
      </c>
      <c r="BB77" s="20" t="s">
        <v>5</v>
      </c>
    </row>
    <row r="78" spans="1:54" s="18" customFormat="1" ht="25.5" x14ac:dyDescent="0.2">
      <c r="A78" s="56">
        <v>69</v>
      </c>
      <c r="B78" s="57" t="str">
        <f t="shared" si="27"/>
        <v/>
      </c>
      <c r="C78" s="83"/>
      <c r="D78" s="31"/>
      <c r="E78" s="86"/>
      <c r="F78" s="86"/>
      <c r="G78" s="86"/>
      <c r="H78" s="32"/>
      <c r="I78" s="31"/>
      <c r="J78" s="32"/>
      <c r="K78" s="32"/>
      <c r="L78" s="32"/>
      <c r="M78" s="52"/>
      <c r="N78" s="32"/>
      <c r="O78" s="52"/>
      <c r="P78" s="31"/>
      <c r="Q78" s="48"/>
      <c r="R78" s="31"/>
      <c r="S78" s="31"/>
      <c r="T78" s="31"/>
      <c r="U78" s="31"/>
      <c r="V78" s="31"/>
      <c r="W78" s="80"/>
      <c r="X78" s="15"/>
      <c r="Y78" s="16" t="str">
        <f t="shared" si="28"/>
        <v/>
      </c>
      <c r="Z78" s="16" t="str">
        <f t="shared" si="29"/>
        <v/>
      </c>
      <c r="AA78" s="16" t="str">
        <f t="shared" si="30"/>
        <v/>
      </c>
      <c r="AB78" s="16" t="str">
        <f t="shared" si="31"/>
        <v/>
      </c>
      <c r="AC78" s="16" t="str">
        <f t="shared" si="32"/>
        <v/>
      </c>
      <c r="AD78" s="16" t="str">
        <f t="shared" si="33"/>
        <v/>
      </c>
      <c r="AE78" s="16" t="str">
        <f t="shared" si="34"/>
        <v/>
      </c>
      <c r="AF78" s="16" t="str">
        <f t="shared" si="35"/>
        <v/>
      </c>
      <c r="AG78" s="16" t="str">
        <f t="shared" si="36"/>
        <v/>
      </c>
      <c r="AH78" s="16" t="str">
        <f t="shared" si="37"/>
        <v/>
      </c>
      <c r="AI78" s="16" t="str">
        <f t="shared" si="38"/>
        <v/>
      </c>
      <c r="AJ78" s="16" t="str">
        <f t="shared" si="39"/>
        <v/>
      </c>
      <c r="AK78" s="16" t="str">
        <f t="shared" si="40"/>
        <v/>
      </c>
      <c r="AL78" s="16" t="str">
        <f t="shared" si="26"/>
        <v/>
      </c>
      <c r="AM78" s="16" t="str">
        <f t="shared" si="26"/>
        <v/>
      </c>
      <c r="AN78" s="16" t="str">
        <f t="shared" si="41"/>
        <v/>
      </c>
      <c r="AO78" s="16" t="str">
        <f t="shared" si="42"/>
        <v/>
      </c>
      <c r="AP78" s="16" t="str">
        <f t="shared" si="44"/>
        <v/>
      </c>
      <c r="AQ78" s="16" t="str">
        <f t="shared" si="45"/>
        <v/>
      </c>
      <c r="AR78" s="16" t="str">
        <f t="shared" si="46"/>
        <v/>
      </c>
      <c r="AS78" s="16" t="str">
        <f t="shared" si="47"/>
        <v/>
      </c>
      <c r="AT78" s="17"/>
      <c r="AX78" s="19"/>
      <c r="AY78" s="19"/>
      <c r="AZ78" s="58" t="str">
        <f t="shared" si="43"/>
        <v/>
      </c>
      <c r="BB78" s="20" t="s">
        <v>5</v>
      </c>
    </row>
    <row r="79" spans="1:54" s="18" customFormat="1" ht="25.5" x14ac:dyDescent="0.2">
      <c r="A79" s="56">
        <v>70</v>
      </c>
      <c r="B79" s="57" t="str">
        <f t="shared" si="27"/>
        <v/>
      </c>
      <c r="C79" s="83"/>
      <c r="D79" s="31"/>
      <c r="E79" s="86"/>
      <c r="F79" s="86"/>
      <c r="G79" s="86"/>
      <c r="H79" s="32"/>
      <c r="I79" s="31"/>
      <c r="J79" s="32"/>
      <c r="K79" s="32"/>
      <c r="L79" s="32"/>
      <c r="M79" s="52"/>
      <c r="N79" s="32"/>
      <c r="O79" s="52"/>
      <c r="P79" s="31"/>
      <c r="Q79" s="48"/>
      <c r="R79" s="31"/>
      <c r="S79" s="31"/>
      <c r="T79" s="31"/>
      <c r="U79" s="31"/>
      <c r="V79" s="31"/>
      <c r="W79" s="80"/>
      <c r="X79" s="15"/>
      <c r="Y79" s="16" t="str">
        <f t="shared" si="28"/>
        <v/>
      </c>
      <c r="Z79" s="16" t="str">
        <f t="shared" si="29"/>
        <v/>
      </c>
      <c r="AA79" s="16" t="str">
        <f t="shared" si="30"/>
        <v/>
      </c>
      <c r="AB79" s="16" t="str">
        <f t="shared" si="31"/>
        <v/>
      </c>
      <c r="AC79" s="16" t="str">
        <f t="shared" si="32"/>
        <v/>
      </c>
      <c r="AD79" s="16" t="str">
        <f t="shared" si="33"/>
        <v/>
      </c>
      <c r="AE79" s="16" t="str">
        <f t="shared" si="34"/>
        <v/>
      </c>
      <c r="AF79" s="16" t="str">
        <f t="shared" si="35"/>
        <v/>
      </c>
      <c r="AG79" s="16" t="str">
        <f t="shared" si="36"/>
        <v/>
      </c>
      <c r="AH79" s="16" t="str">
        <f t="shared" si="37"/>
        <v/>
      </c>
      <c r="AI79" s="16" t="str">
        <f t="shared" si="38"/>
        <v/>
      </c>
      <c r="AJ79" s="16" t="str">
        <f t="shared" si="39"/>
        <v/>
      </c>
      <c r="AK79" s="16" t="str">
        <f t="shared" si="40"/>
        <v/>
      </c>
      <c r="AL79" s="16" t="str">
        <f t="shared" si="26"/>
        <v/>
      </c>
      <c r="AM79" s="16" t="str">
        <f t="shared" si="26"/>
        <v/>
      </c>
      <c r="AN79" s="16" t="str">
        <f t="shared" si="41"/>
        <v/>
      </c>
      <c r="AO79" s="16" t="str">
        <f t="shared" si="42"/>
        <v/>
      </c>
      <c r="AP79" s="16" t="str">
        <f t="shared" si="44"/>
        <v/>
      </c>
      <c r="AQ79" s="16" t="str">
        <f t="shared" si="45"/>
        <v/>
      </c>
      <c r="AR79" s="16" t="str">
        <f t="shared" si="46"/>
        <v/>
      </c>
      <c r="AS79" s="16" t="str">
        <f t="shared" si="47"/>
        <v/>
      </c>
      <c r="AT79" s="17"/>
      <c r="AX79" s="19"/>
      <c r="AY79" s="19"/>
      <c r="AZ79" s="58" t="str">
        <f t="shared" si="43"/>
        <v/>
      </c>
      <c r="BB79" s="20" t="s">
        <v>5</v>
      </c>
    </row>
    <row r="80" spans="1:54" s="18" customFormat="1" ht="25.5" x14ac:dyDescent="0.2">
      <c r="A80" s="56">
        <v>71</v>
      </c>
      <c r="B80" s="57" t="str">
        <f t="shared" si="27"/>
        <v/>
      </c>
      <c r="C80" s="83"/>
      <c r="D80" s="31"/>
      <c r="E80" s="86"/>
      <c r="F80" s="86"/>
      <c r="G80" s="86"/>
      <c r="H80" s="32"/>
      <c r="I80" s="31"/>
      <c r="J80" s="32"/>
      <c r="K80" s="32"/>
      <c r="L80" s="32"/>
      <c r="M80" s="52"/>
      <c r="N80" s="32"/>
      <c r="O80" s="52"/>
      <c r="P80" s="31"/>
      <c r="Q80" s="48"/>
      <c r="R80" s="31"/>
      <c r="S80" s="31"/>
      <c r="T80" s="31"/>
      <c r="U80" s="31"/>
      <c r="V80" s="31"/>
      <c r="W80" s="80"/>
      <c r="X80" s="15"/>
      <c r="Y80" s="16" t="str">
        <f t="shared" si="28"/>
        <v/>
      </c>
      <c r="Z80" s="16" t="str">
        <f t="shared" si="29"/>
        <v/>
      </c>
      <c r="AA80" s="16" t="str">
        <f t="shared" si="30"/>
        <v/>
      </c>
      <c r="AB80" s="16" t="str">
        <f t="shared" si="31"/>
        <v/>
      </c>
      <c r="AC80" s="16" t="str">
        <f t="shared" si="32"/>
        <v/>
      </c>
      <c r="AD80" s="16" t="str">
        <f t="shared" si="33"/>
        <v/>
      </c>
      <c r="AE80" s="16" t="str">
        <f t="shared" si="34"/>
        <v/>
      </c>
      <c r="AF80" s="16" t="str">
        <f t="shared" si="35"/>
        <v/>
      </c>
      <c r="AG80" s="16" t="str">
        <f t="shared" si="36"/>
        <v/>
      </c>
      <c r="AH80" s="16" t="str">
        <f t="shared" si="37"/>
        <v/>
      </c>
      <c r="AI80" s="16" t="str">
        <f t="shared" si="38"/>
        <v/>
      </c>
      <c r="AJ80" s="16" t="str">
        <f t="shared" si="39"/>
        <v/>
      </c>
      <c r="AK80" s="16" t="str">
        <f t="shared" si="40"/>
        <v/>
      </c>
      <c r="AL80" s="16" t="str">
        <f t="shared" si="26"/>
        <v/>
      </c>
      <c r="AM80" s="16" t="str">
        <f t="shared" si="26"/>
        <v/>
      </c>
      <c r="AN80" s="16" t="str">
        <f t="shared" si="41"/>
        <v/>
      </c>
      <c r="AO80" s="16" t="str">
        <f t="shared" si="42"/>
        <v/>
      </c>
      <c r="AP80" s="16" t="str">
        <f t="shared" si="44"/>
        <v/>
      </c>
      <c r="AQ80" s="16" t="str">
        <f t="shared" si="45"/>
        <v/>
      </c>
      <c r="AR80" s="16" t="str">
        <f t="shared" si="46"/>
        <v/>
      </c>
      <c r="AS80" s="16" t="str">
        <f t="shared" si="47"/>
        <v/>
      </c>
      <c r="AT80" s="17"/>
      <c r="AX80" s="19"/>
      <c r="AY80" s="19"/>
      <c r="AZ80" s="58" t="str">
        <f t="shared" si="43"/>
        <v/>
      </c>
      <c r="BB80" s="20" t="s">
        <v>5</v>
      </c>
    </row>
    <row r="81" spans="1:54" s="18" customFormat="1" ht="25.5" x14ac:dyDescent="0.2">
      <c r="A81" s="56">
        <v>72</v>
      </c>
      <c r="B81" s="57" t="str">
        <f t="shared" si="27"/>
        <v/>
      </c>
      <c r="C81" s="83"/>
      <c r="D81" s="31"/>
      <c r="E81" s="86"/>
      <c r="F81" s="86"/>
      <c r="G81" s="86"/>
      <c r="H81" s="32"/>
      <c r="I81" s="31"/>
      <c r="J81" s="32"/>
      <c r="K81" s="32"/>
      <c r="L81" s="32"/>
      <c r="M81" s="52"/>
      <c r="N81" s="32"/>
      <c r="O81" s="52"/>
      <c r="P81" s="31"/>
      <c r="Q81" s="48"/>
      <c r="R81" s="31"/>
      <c r="S81" s="31"/>
      <c r="T81" s="31"/>
      <c r="U81" s="31"/>
      <c r="V81" s="31"/>
      <c r="W81" s="80"/>
      <c r="X81" s="15"/>
      <c r="Y81" s="16" t="str">
        <f t="shared" si="28"/>
        <v/>
      </c>
      <c r="Z81" s="16" t="str">
        <f t="shared" si="29"/>
        <v/>
      </c>
      <c r="AA81" s="16" t="str">
        <f t="shared" si="30"/>
        <v/>
      </c>
      <c r="AB81" s="16" t="str">
        <f t="shared" si="31"/>
        <v/>
      </c>
      <c r="AC81" s="16" t="str">
        <f t="shared" si="32"/>
        <v/>
      </c>
      <c r="AD81" s="16" t="str">
        <f t="shared" si="33"/>
        <v/>
      </c>
      <c r="AE81" s="16" t="str">
        <f t="shared" si="34"/>
        <v/>
      </c>
      <c r="AF81" s="16" t="str">
        <f t="shared" si="35"/>
        <v/>
      </c>
      <c r="AG81" s="16" t="str">
        <f t="shared" si="36"/>
        <v/>
      </c>
      <c r="AH81" s="16" t="str">
        <f t="shared" si="37"/>
        <v/>
      </c>
      <c r="AI81" s="16" t="str">
        <f t="shared" si="38"/>
        <v/>
      </c>
      <c r="AJ81" s="16" t="str">
        <f t="shared" si="39"/>
        <v/>
      </c>
      <c r="AK81" s="16" t="str">
        <f t="shared" si="40"/>
        <v/>
      </c>
      <c r="AL81" s="16" t="str">
        <f t="shared" si="26"/>
        <v/>
      </c>
      <c r="AM81" s="16" t="str">
        <f t="shared" si="26"/>
        <v/>
      </c>
      <c r="AN81" s="16" t="str">
        <f t="shared" si="41"/>
        <v/>
      </c>
      <c r="AO81" s="16" t="str">
        <f t="shared" si="42"/>
        <v/>
      </c>
      <c r="AP81" s="16" t="str">
        <f t="shared" si="44"/>
        <v/>
      </c>
      <c r="AQ81" s="16" t="str">
        <f t="shared" si="45"/>
        <v/>
      </c>
      <c r="AR81" s="16" t="str">
        <f t="shared" si="46"/>
        <v/>
      </c>
      <c r="AS81" s="16" t="str">
        <f t="shared" si="47"/>
        <v/>
      </c>
      <c r="AT81" s="17"/>
      <c r="AX81" s="19"/>
      <c r="AY81" s="19"/>
      <c r="AZ81" s="58" t="str">
        <f t="shared" si="43"/>
        <v/>
      </c>
      <c r="BB81" s="20" t="s">
        <v>5</v>
      </c>
    </row>
    <row r="82" spans="1:54" s="18" customFormat="1" ht="25.5" x14ac:dyDescent="0.2">
      <c r="A82" s="56">
        <v>73</v>
      </c>
      <c r="B82" s="57" t="str">
        <f t="shared" si="27"/>
        <v/>
      </c>
      <c r="C82" s="83"/>
      <c r="D82" s="31"/>
      <c r="E82" s="86"/>
      <c r="F82" s="86"/>
      <c r="G82" s="86"/>
      <c r="H82" s="32"/>
      <c r="I82" s="31"/>
      <c r="J82" s="32"/>
      <c r="K82" s="32"/>
      <c r="L82" s="32"/>
      <c r="M82" s="52"/>
      <c r="N82" s="32"/>
      <c r="O82" s="52"/>
      <c r="P82" s="31"/>
      <c r="Q82" s="48"/>
      <c r="R82" s="31"/>
      <c r="S82" s="31"/>
      <c r="T82" s="31"/>
      <c r="U82" s="31"/>
      <c r="V82" s="31"/>
      <c r="W82" s="80"/>
      <c r="X82" s="15"/>
      <c r="Y82" s="16" t="str">
        <f t="shared" si="28"/>
        <v/>
      </c>
      <c r="Z82" s="16" t="str">
        <f t="shared" si="29"/>
        <v/>
      </c>
      <c r="AA82" s="16" t="str">
        <f t="shared" si="30"/>
        <v/>
      </c>
      <c r="AB82" s="16" t="str">
        <f t="shared" si="31"/>
        <v/>
      </c>
      <c r="AC82" s="16" t="str">
        <f t="shared" si="32"/>
        <v/>
      </c>
      <c r="AD82" s="16" t="str">
        <f t="shared" si="33"/>
        <v/>
      </c>
      <c r="AE82" s="16" t="str">
        <f t="shared" si="34"/>
        <v/>
      </c>
      <c r="AF82" s="16" t="str">
        <f t="shared" si="35"/>
        <v/>
      </c>
      <c r="AG82" s="16" t="str">
        <f t="shared" si="36"/>
        <v/>
      </c>
      <c r="AH82" s="16" t="str">
        <f t="shared" si="37"/>
        <v/>
      </c>
      <c r="AI82" s="16" t="str">
        <f t="shared" si="38"/>
        <v/>
      </c>
      <c r="AJ82" s="16" t="str">
        <f t="shared" si="39"/>
        <v/>
      </c>
      <c r="AK82" s="16" t="str">
        <f t="shared" si="40"/>
        <v/>
      </c>
      <c r="AL82" s="16" t="str">
        <f t="shared" si="26"/>
        <v/>
      </c>
      <c r="AM82" s="16" t="str">
        <f t="shared" si="26"/>
        <v/>
      </c>
      <c r="AN82" s="16" t="str">
        <f t="shared" si="41"/>
        <v/>
      </c>
      <c r="AO82" s="16" t="str">
        <f t="shared" si="42"/>
        <v/>
      </c>
      <c r="AP82" s="16" t="str">
        <f t="shared" si="44"/>
        <v/>
      </c>
      <c r="AQ82" s="16" t="str">
        <f t="shared" si="45"/>
        <v/>
      </c>
      <c r="AR82" s="16" t="str">
        <f t="shared" si="46"/>
        <v/>
      </c>
      <c r="AS82" s="16" t="str">
        <f t="shared" si="47"/>
        <v/>
      </c>
      <c r="AT82" s="17"/>
      <c r="AX82" s="19"/>
      <c r="AY82" s="19"/>
      <c r="AZ82" s="58" t="str">
        <f t="shared" si="43"/>
        <v/>
      </c>
      <c r="BB82" s="20" t="s">
        <v>5</v>
      </c>
    </row>
    <row r="83" spans="1:54" s="18" customFormat="1" ht="25.5" x14ac:dyDescent="0.2">
      <c r="A83" s="56">
        <v>74</v>
      </c>
      <c r="B83" s="57" t="str">
        <f t="shared" si="27"/>
        <v/>
      </c>
      <c r="C83" s="83"/>
      <c r="D83" s="31"/>
      <c r="E83" s="86"/>
      <c r="F83" s="86"/>
      <c r="G83" s="86"/>
      <c r="H83" s="32"/>
      <c r="I83" s="31"/>
      <c r="J83" s="32"/>
      <c r="K83" s="32"/>
      <c r="L83" s="32"/>
      <c r="M83" s="52"/>
      <c r="N83" s="32"/>
      <c r="O83" s="52"/>
      <c r="P83" s="31"/>
      <c r="Q83" s="48"/>
      <c r="R83" s="31"/>
      <c r="S83" s="31"/>
      <c r="T83" s="31"/>
      <c r="U83" s="31"/>
      <c r="V83" s="31"/>
      <c r="W83" s="80"/>
      <c r="X83" s="15"/>
      <c r="Y83" s="16" t="str">
        <f t="shared" si="28"/>
        <v/>
      </c>
      <c r="Z83" s="16" t="str">
        <f t="shared" si="29"/>
        <v/>
      </c>
      <c r="AA83" s="16" t="str">
        <f t="shared" si="30"/>
        <v/>
      </c>
      <c r="AB83" s="16" t="str">
        <f t="shared" si="31"/>
        <v/>
      </c>
      <c r="AC83" s="16" t="str">
        <f t="shared" si="32"/>
        <v/>
      </c>
      <c r="AD83" s="16" t="str">
        <f t="shared" si="33"/>
        <v/>
      </c>
      <c r="AE83" s="16" t="str">
        <f t="shared" si="34"/>
        <v/>
      </c>
      <c r="AF83" s="16" t="str">
        <f t="shared" si="35"/>
        <v/>
      </c>
      <c r="AG83" s="16" t="str">
        <f t="shared" si="36"/>
        <v/>
      </c>
      <c r="AH83" s="16" t="str">
        <f t="shared" si="37"/>
        <v/>
      </c>
      <c r="AI83" s="16" t="str">
        <f t="shared" si="38"/>
        <v/>
      </c>
      <c r="AJ83" s="16" t="str">
        <f t="shared" si="39"/>
        <v/>
      </c>
      <c r="AK83" s="16" t="str">
        <f t="shared" si="40"/>
        <v/>
      </c>
      <c r="AL83" s="16" t="str">
        <f t="shared" si="26"/>
        <v/>
      </c>
      <c r="AM83" s="16" t="str">
        <f t="shared" si="26"/>
        <v/>
      </c>
      <c r="AN83" s="16" t="str">
        <f t="shared" si="41"/>
        <v/>
      </c>
      <c r="AO83" s="16" t="str">
        <f t="shared" si="42"/>
        <v/>
      </c>
      <c r="AP83" s="16" t="str">
        <f t="shared" si="44"/>
        <v/>
      </c>
      <c r="AQ83" s="16" t="str">
        <f t="shared" si="45"/>
        <v/>
      </c>
      <c r="AR83" s="16" t="str">
        <f t="shared" si="46"/>
        <v/>
      </c>
      <c r="AS83" s="16" t="str">
        <f t="shared" si="47"/>
        <v/>
      </c>
      <c r="AT83" s="17"/>
      <c r="AX83" s="19"/>
      <c r="AY83" s="19"/>
      <c r="AZ83" s="58" t="str">
        <f t="shared" si="43"/>
        <v/>
      </c>
      <c r="BB83" s="20" t="s">
        <v>5</v>
      </c>
    </row>
    <row r="84" spans="1:54" s="18" customFormat="1" ht="25.5" x14ac:dyDescent="0.2">
      <c r="A84" s="56">
        <v>75</v>
      </c>
      <c r="B84" s="57" t="str">
        <f t="shared" si="27"/>
        <v/>
      </c>
      <c r="C84" s="83"/>
      <c r="D84" s="31"/>
      <c r="E84" s="86"/>
      <c r="F84" s="86"/>
      <c r="G84" s="86"/>
      <c r="H84" s="32"/>
      <c r="I84" s="31"/>
      <c r="J84" s="32"/>
      <c r="K84" s="32"/>
      <c r="L84" s="32"/>
      <c r="M84" s="52"/>
      <c r="N84" s="32"/>
      <c r="O84" s="52"/>
      <c r="P84" s="31"/>
      <c r="Q84" s="48"/>
      <c r="R84" s="31"/>
      <c r="S84" s="31"/>
      <c r="T84" s="31"/>
      <c r="U84" s="31"/>
      <c r="V84" s="31"/>
      <c r="W84" s="80"/>
      <c r="X84" s="15"/>
      <c r="Y84" s="16" t="str">
        <f t="shared" si="28"/>
        <v/>
      </c>
      <c r="Z84" s="16" t="str">
        <f t="shared" si="29"/>
        <v/>
      </c>
      <c r="AA84" s="16" t="str">
        <f t="shared" si="30"/>
        <v/>
      </c>
      <c r="AB84" s="16" t="str">
        <f t="shared" si="31"/>
        <v/>
      </c>
      <c r="AC84" s="16" t="str">
        <f t="shared" si="32"/>
        <v/>
      </c>
      <c r="AD84" s="16" t="str">
        <f t="shared" si="33"/>
        <v/>
      </c>
      <c r="AE84" s="16" t="str">
        <f t="shared" si="34"/>
        <v/>
      </c>
      <c r="AF84" s="16" t="str">
        <f t="shared" si="35"/>
        <v/>
      </c>
      <c r="AG84" s="16" t="str">
        <f t="shared" si="36"/>
        <v/>
      </c>
      <c r="AH84" s="16" t="str">
        <f t="shared" si="37"/>
        <v/>
      </c>
      <c r="AI84" s="16" t="str">
        <f t="shared" si="38"/>
        <v/>
      </c>
      <c r="AJ84" s="16" t="str">
        <f t="shared" si="39"/>
        <v/>
      </c>
      <c r="AK84" s="16" t="str">
        <f t="shared" si="40"/>
        <v/>
      </c>
      <c r="AL84" s="16" t="str">
        <f t="shared" si="26"/>
        <v/>
      </c>
      <c r="AM84" s="16" t="str">
        <f t="shared" si="26"/>
        <v/>
      </c>
      <c r="AN84" s="16" t="str">
        <f t="shared" si="41"/>
        <v/>
      </c>
      <c r="AO84" s="16" t="str">
        <f t="shared" si="42"/>
        <v/>
      </c>
      <c r="AP84" s="16" t="str">
        <f t="shared" si="44"/>
        <v/>
      </c>
      <c r="AQ84" s="16" t="str">
        <f t="shared" si="45"/>
        <v/>
      </c>
      <c r="AR84" s="16" t="str">
        <f t="shared" si="46"/>
        <v/>
      </c>
      <c r="AS84" s="16" t="str">
        <f t="shared" si="47"/>
        <v/>
      </c>
      <c r="AT84" s="17"/>
      <c r="AX84" s="19"/>
      <c r="AY84" s="19"/>
      <c r="AZ84" s="58" t="str">
        <f t="shared" si="43"/>
        <v/>
      </c>
      <c r="BB84" s="20" t="s">
        <v>5</v>
      </c>
    </row>
    <row r="85" spans="1:54" s="18" customFormat="1" ht="25.5" x14ac:dyDescent="0.2">
      <c r="A85" s="56">
        <v>76</v>
      </c>
      <c r="B85" s="57" t="str">
        <f t="shared" si="27"/>
        <v/>
      </c>
      <c r="C85" s="83"/>
      <c r="D85" s="31"/>
      <c r="E85" s="86"/>
      <c r="F85" s="86"/>
      <c r="G85" s="86"/>
      <c r="H85" s="32"/>
      <c r="I85" s="31"/>
      <c r="J85" s="32"/>
      <c r="K85" s="32"/>
      <c r="L85" s="32"/>
      <c r="M85" s="52"/>
      <c r="N85" s="32"/>
      <c r="O85" s="52"/>
      <c r="P85" s="31"/>
      <c r="Q85" s="48"/>
      <c r="R85" s="31"/>
      <c r="S85" s="31"/>
      <c r="T85" s="31"/>
      <c r="U85" s="31"/>
      <c r="V85" s="31"/>
      <c r="W85" s="80"/>
      <c r="X85" s="15"/>
      <c r="Y85" s="16" t="str">
        <f t="shared" si="28"/>
        <v/>
      </c>
      <c r="Z85" s="16" t="str">
        <f t="shared" si="29"/>
        <v/>
      </c>
      <c r="AA85" s="16" t="str">
        <f t="shared" si="30"/>
        <v/>
      </c>
      <c r="AB85" s="16" t="str">
        <f t="shared" si="31"/>
        <v/>
      </c>
      <c r="AC85" s="16" t="str">
        <f t="shared" si="32"/>
        <v/>
      </c>
      <c r="AD85" s="16" t="str">
        <f t="shared" si="33"/>
        <v/>
      </c>
      <c r="AE85" s="16" t="str">
        <f t="shared" si="34"/>
        <v/>
      </c>
      <c r="AF85" s="16" t="str">
        <f t="shared" si="35"/>
        <v/>
      </c>
      <c r="AG85" s="16" t="str">
        <f t="shared" si="36"/>
        <v/>
      </c>
      <c r="AH85" s="16" t="str">
        <f t="shared" si="37"/>
        <v/>
      </c>
      <c r="AI85" s="16" t="str">
        <f t="shared" si="38"/>
        <v/>
      </c>
      <c r="AJ85" s="16" t="str">
        <f t="shared" si="39"/>
        <v/>
      </c>
      <c r="AK85" s="16" t="str">
        <f t="shared" si="40"/>
        <v/>
      </c>
      <c r="AL85" s="16" t="str">
        <f t="shared" si="26"/>
        <v/>
      </c>
      <c r="AM85" s="16" t="str">
        <f t="shared" si="26"/>
        <v/>
      </c>
      <c r="AN85" s="16" t="str">
        <f t="shared" si="41"/>
        <v/>
      </c>
      <c r="AO85" s="16" t="str">
        <f t="shared" si="42"/>
        <v/>
      </c>
      <c r="AP85" s="16" t="str">
        <f t="shared" si="44"/>
        <v/>
      </c>
      <c r="AQ85" s="16" t="str">
        <f t="shared" si="45"/>
        <v/>
      </c>
      <c r="AR85" s="16" t="str">
        <f t="shared" si="46"/>
        <v/>
      </c>
      <c r="AS85" s="16" t="str">
        <f t="shared" si="47"/>
        <v/>
      </c>
      <c r="AT85" s="17"/>
      <c r="AX85" s="19"/>
      <c r="AY85" s="19"/>
      <c r="AZ85" s="58" t="str">
        <f t="shared" si="43"/>
        <v/>
      </c>
      <c r="BB85" s="20" t="s">
        <v>5</v>
      </c>
    </row>
    <row r="86" spans="1:54" s="18" customFormat="1" ht="25.5" x14ac:dyDescent="0.2">
      <c r="A86" s="56">
        <v>77</v>
      </c>
      <c r="B86" s="57" t="str">
        <f t="shared" si="27"/>
        <v/>
      </c>
      <c r="C86" s="83"/>
      <c r="D86" s="31"/>
      <c r="E86" s="86"/>
      <c r="F86" s="86"/>
      <c r="G86" s="86"/>
      <c r="H86" s="32"/>
      <c r="I86" s="31"/>
      <c r="J86" s="32"/>
      <c r="K86" s="32"/>
      <c r="L86" s="32"/>
      <c r="M86" s="52"/>
      <c r="N86" s="32"/>
      <c r="O86" s="52"/>
      <c r="P86" s="31"/>
      <c r="Q86" s="48"/>
      <c r="R86" s="31"/>
      <c r="S86" s="31"/>
      <c r="T86" s="31"/>
      <c r="U86" s="31"/>
      <c r="V86" s="31"/>
      <c r="W86" s="80"/>
      <c r="X86" s="15"/>
      <c r="Y86" s="16" t="str">
        <f t="shared" si="28"/>
        <v/>
      </c>
      <c r="Z86" s="16" t="str">
        <f t="shared" si="29"/>
        <v/>
      </c>
      <c r="AA86" s="16" t="str">
        <f t="shared" si="30"/>
        <v/>
      </c>
      <c r="AB86" s="16" t="str">
        <f t="shared" si="31"/>
        <v/>
      </c>
      <c r="AC86" s="16" t="str">
        <f t="shared" si="32"/>
        <v/>
      </c>
      <c r="AD86" s="16" t="str">
        <f t="shared" si="33"/>
        <v/>
      </c>
      <c r="AE86" s="16" t="str">
        <f t="shared" si="34"/>
        <v/>
      </c>
      <c r="AF86" s="16" t="str">
        <f t="shared" si="35"/>
        <v/>
      </c>
      <c r="AG86" s="16" t="str">
        <f t="shared" si="36"/>
        <v/>
      </c>
      <c r="AH86" s="16" t="str">
        <f t="shared" si="37"/>
        <v/>
      </c>
      <c r="AI86" s="16" t="str">
        <f t="shared" si="38"/>
        <v/>
      </c>
      <c r="AJ86" s="16" t="str">
        <f t="shared" si="39"/>
        <v/>
      </c>
      <c r="AK86" s="16" t="str">
        <f t="shared" si="40"/>
        <v/>
      </c>
      <c r="AL86" s="16" t="str">
        <f t="shared" si="26"/>
        <v/>
      </c>
      <c r="AM86" s="16" t="str">
        <f t="shared" si="26"/>
        <v/>
      </c>
      <c r="AN86" s="16" t="str">
        <f t="shared" si="41"/>
        <v/>
      </c>
      <c r="AO86" s="16" t="str">
        <f t="shared" si="42"/>
        <v/>
      </c>
      <c r="AP86" s="16" t="str">
        <f t="shared" si="44"/>
        <v/>
      </c>
      <c r="AQ86" s="16" t="str">
        <f t="shared" si="45"/>
        <v/>
      </c>
      <c r="AR86" s="16" t="str">
        <f t="shared" si="46"/>
        <v/>
      </c>
      <c r="AS86" s="16" t="str">
        <f t="shared" si="47"/>
        <v/>
      </c>
      <c r="AT86" s="17"/>
      <c r="AX86" s="19"/>
      <c r="AY86" s="19"/>
      <c r="AZ86" s="58" t="str">
        <f t="shared" si="43"/>
        <v/>
      </c>
      <c r="BB86" s="20" t="s">
        <v>5</v>
      </c>
    </row>
    <row r="87" spans="1:54" s="18" customFormat="1" ht="25.5" x14ac:dyDescent="0.2">
      <c r="A87" s="56">
        <v>78</v>
      </c>
      <c r="B87" s="57" t="str">
        <f t="shared" si="27"/>
        <v/>
      </c>
      <c r="C87" s="83"/>
      <c r="D87" s="31"/>
      <c r="E87" s="86"/>
      <c r="F87" s="86"/>
      <c r="G87" s="86"/>
      <c r="H87" s="32"/>
      <c r="I87" s="31"/>
      <c r="J87" s="32"/>
      <c r="K87" s="32"/>
      <c r="L87" s="32"/>
      <c r="M87" s="52"/>
      <c r="N87" s="32"/>
      <c r="O87" s="52"/>
      <c r="P87" s="31"/>
      <c r="Q87" s="48"/>
      <c r="R87" s="31"/>
      <c r="S87" s="31"/>
      <c r="T87" s="31"/>
      <c r="U87" s="31"/>
      <c r="V87" s="31"/>
      <c r="W87" s="80"/>
      <c r="X87" s="15"/>
      <c r="Y87" s="16" t="str">
        <f t="shared" si="28"/>
        <v/>
      </c>
      <c r="Z87" s="16" t="str">
        <f t="shared" si="29"/>
        <v/>
      </c>
      <c r="AA87" s="16" t="str">
        <f t="shared" si="30"/>
        <v/>
      </c>
      <c r="AB87" s="16" t="str">
        <f t="shared" si="31"/>
        <v/>
      </c>
      <c r="AC87" s="16" t="str">
        <f t="shared" si="32"/>
        <v/>
      </c>
      <c r="AD87" s="16" t="str">
        <f t="shared" si="33"/>
        <v/>
      </c>
      <c r="AE87" s="16" t="str">
        <f t="shared" si="34"/>
        <v/>
      </c>
      <c r="AF87" s="16" t="str">
        <f t="shared" si="35"/>
        <v/>
      </c>
      <c r="AG87" s="16" t="str">
        <f t="shared" si="36"/>
        <v/>
      </c>
      <c r="AH87" s="16" t="str">
        <f t="shared" si="37"/>
        <v/>
      </c>
      <c r="AI87" s="16" t="str">
        <f t="shared" si="38"/>
        <v/>
      </c>
      <c r="AJ87" s="16" t="str">
        <f t="shared" si="39"/>
        <v/>
      </c>
      <c r="AK87" s="16" t="str">
        <f t="shared" si="40"/>
        <v/>
      </c>
      <c r="AL87" s="16" t="str">
        <f t="shared" si="26"/>
        <v/>
      </c>
      <c r="AM87" s="16" t="str">
        <f t="shared" si="26"/>
        <v/>
      </c>
      <c r="AN87" s="16" t="str">
        <f t="shared" si="41"/>
        <v/>
      </c>
      <c r="AO87" s="16" t="str">
        <f t="shared" si="42"/>
        <v/>
      </c>
      <c r="AP87" s="16" t="str">
        <f t="shared" si="44"/>
        <v/>
      </c>
      <c r="AQ87" s="16" t="str">
        <f t="shared" si="45"/>
        <v/>
      </c>
      <c r="AR87" s="16" t="str">
        <f t="shared" si="46"/>
        <v/>
      </c>
      <c r="AS87" s="16" t="str">
        <f t="shared" si="47"/>
        <v/>
      </c>
      <c r="AT87" s="17"/>
      <c r="AX87" s="19"/>
      <c r="AY87" s="19"/>
      <c r="AZ87" s="58" t="str">
        <f t="shared" si="43"/>
        <v/>
      </c>
      <c r="BB87" s="20" t="s">
        <v>5</v>
      </c>
    </row>
    <row r="88" spans="1:54" s="18" customFormat="1" ht="25.5" x14ac:dyDescent="0.2">
      <c r="A88" s="56">
        <v>79</v>
      </c>
      <c r="B88" s="57" t="str">
        <f t="shared" si="27"/>
        <v/>
      </c>
      <c r="C88" s="83"/>
      <c r="D88" s="31"/>
      <c r="E88" s="86"/>
      <c r="F88" s="86"/>
      <c r="G88" s="86"/>
      <c r="H88" s="32"/>
      <c r="I88" s="31"/>
      <c r="J88" s="32"/>
      <c r="K88" s="32"/>
      <c r="L88" s="32"/>
      <c r="M88" s="52"/>
      <c r="N88" s="32"/>
      <c r="O88" s="52"/>
      <c r="P88" s="31"/>
      <c r="Q88" s="48"/>
      <c r="R88" s="31"/>
      <c r="S88" s="31"/>
      <c r="T88" s="31"/>
      <c r="U88" s="31"/>
      <c r="V88" s="31"/>
      <c r="W88" s="80"/>
      <c r="X88" s="15"/>
      <c r="Y88" s="16" t="str">
        <f t="shared" si="28"/>
        <v/>
      </c>
      <c r="Z88" s="16" t="str">
        <f t="shared" si="29"/>
        <v/>
      </c>
      <c r="AA88" s="16" t="str">
        <f t="shared" si="30"/>
        <v/>
      </c>
      <c r="AB88" s="16" t="str">
        <f t="shared" si="31"/>
        <v/>
      </c>
      <c r="AC88" s="16" t="str">
        <f t="shared" si="32"/>
        <v/>
      </c>
      <c r="AD88" s="16" t="str">
        <f t="shared" si="33"/>
        <v/>
      </c>
      <c r="AE88" s="16" t="str">
        <f t="shared" si="34"/>
        <v/>
      </c>
      <c r="AF88" s="16" t="str">
        <f t="shared" si="35"/>
        <v/>
      </c>
      <c r="AG88" s="16" t="str">
        <f t="shared" si="36"/>
        <v/>
      </c>
      <c r="AH88" s="16" t="str">
        <f t="shared" si="37"/>
        <v/>
      </c>
      <c r="AI88" s="16" t="str">
        <f t="shared" si="38"/>
        <v/>
      </c>
      <c r="AJ88" s="16" t="str">
        <f t="shared" si="39"/>
        <v/>
      </c>
      <c r="AK88" s="16" t="str">
        <f t="shared" si="40"/>
        <v/>
      </c>
      <c r="AL88" s="16" t="str">
        <f t="shared" si="26"/>
        <v/>
      </c>
      <c r="AM88" s="16" t="str">
        <f t="shared" si="26"/>
        <v/>
      </c>
      <c r="AN88" s="16" t="str">
        <f t="shared" si="41"/>
        <v/>
      </c>
      <c r="AO88" s="16" t="str">
        <f t="shared" si="42"/>
        <v/>
      </c>
      <c r="AP88" s="16" t="str">
        <f t="shared" si="44"/>
        <v/>
      </c>
      <c r="AQ88" s="16" t="str">
        <f t="shared" si="45"/>
        <v/>
      </c>
      <c r="AR88" s="16" t="str">
        <f t="shared" si="46"/>
        <v/>
      </c>
      <c r="AS88" s="16" t="str">
        <f t="shared" si="47"/>
        <v/>
      </c>
      <c r="AT88" s="17"/>
      <c r="AX88" s="19"/>
      <c r="AY88" s="19"/>
      <c r="AZ88" s="58" t="str">
        <f t="shared" si="43"/>
        <v/>
      </c>
      <c r="BB88" s="20" t="s">
        <v>5</v>
      </c>
    </row>
    <row r="89" spans="1:54" s="18" customFormat="1" ht="25.5" x14ac:dyDescent="0.2">
      <c r="A89" s="56">
        <v>80</v>
      </c>
      <c r="B89" s="57" t="str">
        <f t="shared" si="27"/>
        <v/>
      </c>
      <c r="C89" s="83"/>
      <c r="D89" s="31"/>
      <c r="E89" s="86"/>
      <c r="F89" s="86"/>
      <c r="G89" s="86"/>
      <c r="H89" s="32"/>
      <c r="I89" s="31"/>
      <c r="J89" s="32"/>
      <c r="K89" s="32"/>
      <c r="L89" s="32"/>
      <c r="M89" s="52"/>
      <c r="N89" s="32"/>
      <c r="O89" s="52"/>
      <c r="P89" s="31"/>
      <c r="Q89" s="48"/>
      <c r="R89" s="31"/>
      <c r="S89" s="31"/>
      <c r="T89" s="31"/>
      <c r="U89" s="31"/>
      <c r="V89" s="31"/>
      <c r="W89" s="80"/>
      <c r="X89" s="15"/>
      <c r="Y89" s="16" t="str">
        <f t="shared" si="28"/>
        <v/>
      </c>
      <c r="Z89" s="16" t="str">
        <f t="shared" si="29"/>
        <v/>
      </c>
      <c r="AA89" s="16" t="str">
        <f t="shared" si="30"/>
        <v/>
      </c>
      <c r="AB89" s="16" t="str">
        <f t="shared" si="31"/>
        <v/>
      </c>
      <c r="AC89" s="16" t="str">
        <f t="shared" si="32"/>
        <v/>
      </c>
      <c r="AD89" s="16" t="str">
        <f t="shared" si="33"/>
        <v/>
      </c>
      <c r="AE89" s="16" t="str">
        <f t="shared" si="34"/>
        <v/>
      </c>
      <c r="AF89" s="16" t="str">
        <f t="shared" si="35"/>
        <v/>
      </c>
      <c r="AG89" s="16" t="str">
        <f t="shared" si="36"/>
        <v/>
      </c>
      <c r="AH89" s="16" t="str">
        <f t="shared" si="37"/>
        <v/>
      </c>
      <c r="AI89" s="16" t="str">
        <f t="shared" si="38"/>
        <v/>
      </c>
      <c r="AJ89" s="16" t="str">
        <f t="shared" si="39"/>
        <v/>
      </c>
      <c r="AK89" s="16" t="str">
        <f t="shared" si="40"/>
        <v/>
      </c>
      <c r="AL89" s="16" t="str">
        <f t="shared" si="26"/>
        <v/>
      </c>
      <c r="AM89" s="16" t="str">
        <f t="shared" si="26"/>
        <v/>
      </c>
      <c r="AN89" s="16" t="str">
        <f t="shared" si="41"/>
        <v/>
      </c>
      <c r="AO89" s="16" t="str">
        <f t="shared" si="42"/>
        <v/>
      </c>
      <c r="AP89" s="16" t="str">
        <f t="shared" si="44"/>
        <v/>
      </c>
      <c r="AQ89" s="16" t="str">
        <f t="shared" si="45"/>
        <v/>
      </c>
      <c r="AR89" s="16" t="str">
        <f t="shared" si="46"/>
        <v/>
      </c>
      <c r="AS89" s="16" t="str">
        <f t="shared" si="47"/>
        <v/>
      </c>
      <c r="AT89" s="17"/>
      <c r="AX89" s="19"/>
      <c r="AY89" s="19"/>
      <c r="AZ89" s="58" t="str">
        <f t="shared" si="43"/>
        <v/>
      </c>
      <c r="BB89" s="20" t="s">
        <v>5</v>
      </c>
    </row>
    <row r="90" spans="1:54" s="18" customFormat="1" ht="25.5" x14ac:dyDescent="0.2">
      <c r="A90" s="56">
        <v>81</v>
      </c>
      <c r="B90" s="57" t="str">
        <f t="shared" si="27"/>
        <v/>
      </c>
      <c r="C90" s="83"/>
      <c r="D90" s="31"/>
      <c r="E90" s="86"/>
      <c r="F90" s="86"/>
      <c r="G90" s="86"/>
      <c r="H90" s="32"/>
      <c r="I90" s="31"/>
      <c r="J90" s="32"/>
      <c r="K90" s="32"/>
      <c r="L90" s="32"/>
      <c r="M90" s="52"/>
      <c r="N90" s="32"/>
      <c r="O90" s="52"/>
      <c r="P90" s="31"/>
      <c r="Q90" s="48"/>
      <c r="R90" s="31"/>
      <c r="S90" s="31"/>
      <c r="T90" s="31"/>
      <c r="U90" s="31"/>
      <c r="V90" s="31"/>
      <c r="W90" s="80"/>
      <c r="X90" s="15"/>
      <c r="Y90" s="16" t="str">
        <f t="shared" si="28"/>
        <v/>
      </c>
      <c r="Z90" s="16" t="str">
        <f t="shared" si="29"/>
        <v/>
      </c>
      <c r="AA90" s="16" t="str">
        <f t="shared" si="30"/>
        <v/>
      </c>
      <c r="AB90" s="16" t="str">
        <f t="shared" si="31"/>
        <v/>
      </c>
      <c r="AC90" s="16" t="str">
        <f t="shared" si="32"/>
        <v/>
      </c>
      <c r="AD90" s="16" t="str">
        <f t="shared" si="33"/>
        <v/>
      </c>
      <c r="AE90" s="16" t="str">
        <f t="shared" si="34"/>
        <v/>
      </c>
      <c r="AF90" s="16" t="str">
        <f t="shared" si="35"/>
        <v/>
      </c>
      <c r="AG90" s="16" t="str">
        <f t="shared" si="36"/>
        <v/>
      </c>
      <c r="AH90" s="16" t="str">
        <f t="shared" si="37"/>
        <v/>
      </c>
      <c r="AI90" s="16" t="str">
        <f t="shared" si="38"/>
        <v/>
      </c>
      <c r="AJ90" s="16" t="str">
        <f t="shared" si="39"/>
        <v/>
      </c>
      <c r="AK90" s="16" t="str">
        <f t="shared" si="40"/>
        <v/>
      </c>
      <c r="AL90" s="16" t="str">
        <f t="shared" ref="AL90:AM109" si="48">IF(COUNTA($C90:$W90)=0,"","ok")</f>
        <v/>
      </c>
      <c r="AM90" s="16" t="str">
        <f t="shared" si="48"/>
        <v/>
      </c>
      <c r="AN90" s="16" t="str">
        <f t="shared" si="41"/>
        <v/>
      </c>
      <c r="AO90" s="16" t="str">
        <f t="shared" si="42"/>
        <v/>
      </c>
      <c r="AP90" s="16" t="str">
        <f t="shared" si="44"/>
        <v/>
      </c>
      <c r="AQ90" s="16" t="str">
        <f t="shared" si="45"/>
        <v/>
      </c>
      <c r="AR90" s="16" t="str">
        <f t="shared" si="46"/>
        <v/>
      </c>
      <c r="AS90" s="16" t="str">
        <f t="shared" si="47"/>
        <v/>
      </c>
      <c r="AT90" s="17"/>
      <c r="AX90" s="19"/>
      <c r="AY90" s="19"/>
      <c r="AZ90" s="58" t="str">
        <f t="shared" si="43"/>
        <v/>
      </c>
      <c r="BB90" s="20" t="s">
        <v>5</v>
      </c>
    </row>
    <row r="91" spans="1:54" s="18" customFormat="1" ht="25.5" x14ac:dyDescent="0.2">
      <c r="A91" s="56">
        <v>82</v>
      </c>
      <c r="B91" s="57" t="str">
        <f t="shared" si="27"/>
        <v/>
      </c>
      <c r="C91" s="83"/>
      <c r="D91" s="31"/>
      <c r="E91" s="86"/>
      <c r="F91" s="86"/>
      <c r="G91" s="86"/>
      <c r="H91" s="32"/>
      <c r="I91" s="31"/>
      <c r="J91" s="32"/>
      <c r="K91" s="32"/>
      <c r="L91" s="32"/>
      <c r="M91" s="52"/>
      <c r="N91" s="32"/>
      <c r="O91" s="52"/>
      <c r="P91" s="31"/>
      <c r="Q91" s="48"/>
      <c r="R91" s="31"/>
      <c r="S91" s="31"/>
      <c r="T91" s="31"/>
      <c r="U91" s="31"/>
      <c r="V91" s="31"/>
      <c r="W91" s="80"/>
      <c r="X91" s="15"/>
      <c r="Y91" s="16" t="str">
        <f t="shared" si="28"/>
        <v/>
      </c>
      <c r="Z91" s="16" t="str">
        <f t="shared" si="29"/>
        <v/>
      </c>
      <c r="AA91" s="16" t="str">
        <f t="shared" si="30"/>
        <v/>
      </c>
      <c r="AB91" s="16" t="str">
        <f t="shared" si="31"/>
        <v/>
      </c>
      <c r="AC91" s="16" t="str">
        <f t="shared" si="32"/>
        <v/>
      </c>
      <c r="AD91" s="16" t="str">
        <f t="shared" si="33"/>
        <v/>
      </c>
      <c r="AE91" s="16" t="str">
        <f t="shared" si="34"/>
        <v/>
      </c>
      <c r="AF91" s="16" t="str">
        <f t="shared" si="35"/>
        <v/>
      </c>
      <c r="AG91" s="16" t="str">
        <f t="shared" si="36"/>
        <v/>
      </c>
      <c r="AH91" s="16" t="str">
        <f t="shared" si="37"/>
        <v/>
      </c>
      <c r="AI91" s="16" t="str">
        <f t="shared" si="38"/>
        <v/>
      </c>
      <c r="AJ91" s="16" t="str">
        <f t="shared" si="39"/>
        <v/>
      </c>
      <c r="AK91" s="16" t="str">
        <f t="shared" si="40"/>
        <v/>
      </c>
      <c r="AL91" s="16" t="str">
        <f t="shared" si="48"/>
        <v/>
      </c>
      <c r="AM91" s="16" t="str">
        <f t="shared" si="48"/>
        <v/>
      </c>
      <c r="AN91" s="16" t="str">
        <f t="shared" si="41"/>
        <v/>
      </c>
      <c r="AO91" s="16" t="str">
        <f t="shared" si="42"/>
        <v/>
      </c>
      <c r="AP91" s="16" t="str">
        <f t="shared" si="44"/>
        <v/>
      </c>
      <c r="AQ91" s="16" t="str">
        <f t="shared" si="45"/>
        <v/>
      </c>
      <c r="AR91" s="16" t="str">
        <f t="shared" si="46"/>
        <v/>
      </c>
      <c r="AS91" s="16" t="str">
        <f t="shared" si="47"/>
        <v/>
      </c>
      <c r="AT91" s="17"/>
      <c r="AX91" s="19"/>
      <c r="AY91" s="19"/>
      <c r="AZ91" s="58" t="str">
        <f t="shared" si="43"/>
        <v/>
      </c>
      <c r="BB91" s="20" t="s">
        <v>5</v>
      </c>
    </row>
    <row r="92" spans="1:54" s="18" customFormat="1" ht="25.5" x14ac:dyDescent="0.2">
      <c r="A92" s="56">
        <v>83</v>
      </c>
      <c r="B92" s="57" t="str">
        <f t="shared" si="27"/>
        <v/>
      </c>
      <c r="C92" s="83"/>
      <c r="D92" s="31"/>
      <c r="E92" s="86"/>
      <c r="F92" s="86"/>
      <c r="G92" s="86"/>
      <c r="H92" s="32"/>
      <c r="I92" s="31"/>
      <c r="J92" s="32"/>
      <c r="K92" s="32"/>
      <c r="L92" s="32"/>
      <c r="M92" s="52"/>
      <c r="N92" s="32"/>
      <c r="O92" s="52"/>
      <c r="P92" s="31"/>
      <c r="Q92" s="48"/>
      <c r="R92" s="31"/>
      <c r="S92" s="31"/>
      <c r="T92" s="31"/>
      <c r="U92" s="31"/>
      <c r="V92" s="31"/>
      <c r="W92" s="80"/>
      <c r="X92" s="15"/>
      <c r="Y92" s="16" t="str">
        <f t="shared" si="28"/>
        <v/>
      </c>
      <c r="Z92" s="16" t="str">
        <f t="shared" si="29"/>
        <v/>
      </c>
      <c r="AA92" s="16" t="str">
        <f t="shared" si="30"/>
        <v/>
      </c>
      <c r="AB92" s="16" t="str">
        <f t="shared" si="31"/>
        <v/>
      </c>
      <c r="AC92" s="16" t="str">
        <f t="shared" si="32"/>
        <v/>
      </c>
      <c r="AD92" s="16" t="str">
        <f t="shared" si="33"/>
        <v/>
      </c>
      <c r="AE92" s="16" t="str">
        <f t="shared" si="34"/>
        <v/>
      </c>
      <c r="AF92" s="16" t="str">
        <f t="shared" si="35"/>
        <v/>
      </c>
      <c r="AG92" s="16" t="str">
        <f t="shared" si="36"/>
        <v/>
      </c>
      <c r="AH92" s="16" t="str">
        <f t="shared" si="37"/>
        <v/>
      </c>
      <c r="AI92" s="16" t="str">
        <f t="shared" si="38"/>
        <v/>
      </c>
      <c r="AJ92" s="16" t="str">
        <f t="shared" si="39"/>
        <v/>
      </c>
      <c r="AK92" s="16" t="str">
        <f t="shared" si="40"/>
        <v/>
      </c>
      <c r="AL92" s="16" t="str">
        <f t="shared" si="48"/>
        <v/>
      </c>
      <c r="AM92" s="16" t="str">
        <f t="shared" si="48"/>
        <v/>
      </c>
      <c r="AN92" s="16" t="str">
        <f t="shared" si="41"/>
        <v/>
      </c>
      <c r="AO92" s="16" t="str">
        <f t="shared" si="42"/>
        <v/>
      </c>
      <c r="AP92" s="16" t="str">
        <f t="shared" si="44"/>
        <v/>
      </c>
      <c r="AQ92" s="16" t="str">
        <f t="shared" si="45"/>
        <v/>
      </c>
      <c r="AR92" s="16" t="str">
        <f t="shared" si="46"/>
        <v/>
      </c>
      <c r="AS92" s="16" t="str">
        <f t="shared" si="47"/>
        <v/>
      </c>
      <c r="AT92" s="17"/>
      <c r="AX92" s="19"/>
      <c r="AY92" s="19"/>
      <c r="AZ92" s="58" t="str">
        <f t="shared" si="43"/>
        <v/>
      </c>
      <c r="BB92" s="20" t="s">
        <v>5</v>
      </c>
    </row>
    <row r="93" spans="1:54" s="18" customFormat="1" ht="25.5" x14ac:dyDescent="0.2">
      <c r="A93" s="56">
        <v>84</v>
      </c>
      <c r="B93" s="57" t="str">
        <f t="shared" si="27"/>
        <v/>
      </c>
      <c r="C93" s="83"/>
      <c r="D93" s="31"/>
      <c r="E93" s="86"/>
      <c r="F93" s="86"/>
      <c r="G93" s="86"/>
      <c r="H93" s="32"/>
      <c r="I93" s="31"/>
      <c r="J93" s="32"/>
      <c r="K93" s="32"/>
      <c r="L93" s="32"/>
      <c r="M93" s="52"/>
      <c r="N93" s="32"/>
      <c r="O93" s="52"/>
      <c r="P93" s="31"/>
      <c r="Q93" s="48"/>
      <c r="R93" s="31"/>
      <c r="S93" s="31"/>
      <c r="T93" s="31"/>
      <c r="U93" s="31"/>
      <c r="V93" s="31"/>
      <c r="W93" s="80"/>
      <c r="X93" s="15"/>
      <c r="Y93" s="16" t="str">
        <f t="shared" si="28"/>
        <v/>
      </c>
      <c r="Z93" s="16" t="str">
        <f t="shared" si="29"/>
        <v/>
      </c>
      <c r="AA93" s="16" t="str">
        <f t="shared" si="30"/>
        <v/>
      </c>
      <c r="AB93" s="16" t="str">
        <f t="shared" si="31"/>
        <v/>
      </c>
      <c r="AC93" s="16" t="str">
        <f t="shared" si="32"/>
        <v/>
      </c>
      <c r="AD93" s="16" t="str">
        <f t="shared" si="33"/>
        <v/>
      </c>
      <c r="AE93" s="16" t="str">
        <f t="shared" si="34"/>
        <v/>
      </c>
      <c r="AF93" s="16" t="str">
        <f t="shared" si="35"/>
        <v/>
      </c>
      <c r="AG93" s="16" t="str">
        <f t="shared" si="36"/>
        <v/>
      </c>
      <c r="AH93" s="16" t="str">
        <f t="shared" si="37"/>
        <v/>
      </c>
      <c r="AI93" s="16" t="str">
        <f t="shared" si="38"/>
        <v/>
      </c>
      <c r="AJ93" s="16" t="str">
        <f t="shared" si="39"/>
        <v/>
      </c>
      <c r="AK93" s="16" t="str">
        <f t="shared" si="40"/>
        <v/>
      </c>
      <c r="AL93" s="16" t="str">
        <f t="shared" si="48"/>
        <v/>
      </c>
      <c r="AM93" s="16" t="str">
        <f t="shared" si="48"/>
        <v/>
      </c>
      <c r="AN93" s="16" t="str">
        <f t="shared" si="41"/>
        <v/>
      </c>
      <c r="AO93" s="16" t="str">
        <f t="shared" si="42"/>
        <v/>
      </c>
      <c r="AP93" s="16" t="str">
        <f t="shared" si="44"/>
        <v/>
      </c>
      <c r="AQ93" s="16" t="str">
        <f t="shared" si="45"/>
        <v/>
      </c>
      <c r="AR93" s="16" t="str">
        <f t="shared" si="46"/>
        <v/>
      </c>
      <c r="AS93" s="16" t="str">
        <f t="shared" si="47"/>
        <v/>
      </c>
      <c r="AT93" s="17"/>
      <c r="AX93" s="19"/>
      <c r="AY93" s="19"/>
      <c r="AZ93" s="58" t="str">
        <f t="shared" si="43"/>
        <v/>
      </c>
      <c r="BB93" s="20" t="s">
        <v>5</v>
      </c>
    </row>
    <row r="94" spans="1:54" s="18" customFormat="1" ht="25.5" x14ac:dyDescent="0.2">
      <c r="A94" s="56">
        <v>85</v>
      </c>
      <c r="B94" s="57" t="str">
        <f t="shared" si="27"/>
        <v/>
      </c>
      <c r="C94" s="83"/>
      <c r="D94" s="31"/>
      <c r="E94" s="86"/>
      <c r="F94" s="86"/>
      <c r="G94" s="86"/>
      <c r="H94" s="32"/>
      <c r="I94" s="31"/>
      <c r="J94" s="32"/>
      <c r="K94" s="32"/>
      <c r="L94" s="32"/>
      <c r="M94" s="52"/>
      <c r="N94" s="32"/>
      <c r="O94" s="52"/>
      <c r="P94" s="31"/>
      <c r="Q94" s="48"/>
      <c r="R94" s="31"/>
      <c r="S94" s="31"/>
      <c r="T94" s="31"/>
      <c r="U94" s="31"/>
      <c r="V94" s="31"/>
      <c r="W94" s="80"/>
      <c r="X94" s="15"/>
      <c r="Y94" s="16" t="str">
        <f t="shared" si="28"/>
        <v/>
      </c>
      <c r="Z94" s="16" t="str">
        <f t="shared" si="29"/>
        <v/>
      </c>
      <c r="AA94" s="16" t="str">
        <f t="shared" si="30"/>
        <v/>
      </c>
      <c r="AB94" s="16" t="str">
        <f t="shared" si="31"/>
        <v/>
      </c>
      <c r="AC94" s="16" t="str">
        <f t="shared" si="32"/>
        <v/>
      </c>
      <c r="AD94" s="16" t="str">
        <f t="shared" si="33"/>
        <v/>
      </c>
      <c r="AE94" s="16" t="str">
        <f t="shared" si="34"/>
        <v/>
      </c>
      <c r="AF94" s="16" t="str">
        <f t="shared" si="35"/>
        <v/>
      </c>
      <c r="AG94" s="16" t="str">
        <f t="shared" si="36"/>
        <v/>
      </c>
      <c r="AH94" s="16" t="str">
        <f t="shared" si="37"/>
        <v/>
      </c>
      <c r="AI94" s="16" t="str">
        <f t="shared" si="38"/>
        <v/>
      </c>
      <c r="AJ94" s="16" t="str">
        <f t="shared" si="39"/>
        <v/>
      </c>
      <c r="AK94" s="16" t="str">
        <f t="shared" si="40"/>
        <v/>
      </c>
      <c r="AL94" s="16" t="str">
        <f t="shared" si="48"/>
        <v/>
      </c>
      <c r="AM94" s="16" t="str">
        <f t="shared" si="48"/>
        <v/>
      </c>
      <c r="AN94" s="16" t="str">
        <f t="shared" si="41"/>
        <v/>
      </c>
      <c r="AO94" s="16" t="str">
        <f t="shared" si="42"/>
        <v/>
      </c>
      <c r="AP94" s="16" t="str">
        <f t="shared" si="44"/>
        <v/>
      </c>
      <c r="AQ94" s="16" t="str">
        <f t="shared" si="45"/>
        <v/>
      </c>
      <c r="AR94" s="16" t="str">
        <f t="shared" si="46"/>
        <v/>
      </c>
      <c r="AS94" s="16" t="str">
        <f t="shared" si="47"/>
        <v/>
      </c>
      <c r="AT94" s="17"/>
      <c r="AX94" s="19"/>
      <c r="AY94" s="19"/>
      <c r="AZ94" s="58" t="str">
        <f t="shared" si="43"/>
        <v/>
      </c>
      <c r="BB94" s="20" t="s">
        <v>5</v>
      </c>
    </row>
    <row r="95" spans="1:54" s="18" customFormat="1" ht="25.5" x14ac:dyDescent="0.2">
      <c r="A95" s="56">
        <v>86</v>
      </c>
      <c r="B95" s="57" t="str">
        <f t="shared" si="27"/>
        <v/>
      </c>
      <c r="C95" s="83"/>
      <c r="D95" s="31"/>
      <c r="E95" s="86"/>
      <c r="F95" s="86"/>
      <c r="G95" s="86"/>
      <c r="H95" s="32"/>
      <c r="I95" s="31"/>
      <c r="J95" s="32"/>
      <c r="K95" s="32"/>
      <c r="L95" s="32"/>
      <c r="M95" s="52"/>
      <c r="N95" s="32"/>
      <c r="O95" s="52"/>
      <c r="P95" s="31"/>
      <c r="Q95" s="48"/>
      <c r="R95" s="31"/>
      <c r="S95" s="31"/>
      <c r="T95" s="31"/>
      <c r="U95" s="31"/>
      <c r="V95" s="31"/>
      <c r="W95" s="80"/>
      <c r="X95" s="15"/>
      <c r="Y95" s="16" t="str">
        <f t="shared" si="28"/>
        <v/>
      </c>
      <c r="Z95" s="16" t="str">
        <f t="shared" si="29"/>
        <v/>
      </c>
      <c r="AA95" s="16" t="str">
        <f t="shared" si="30"/>
        <v/>
      </c>
      <c r="AB95" s="16" t="str">
        <f t="shared" si="31"/>
        <v/>
      </c>
      <c r="AC95" s="16" t="str">
        <f t="shared" si="32"/>
        <v/>
      </c>
      <c r="AD95" s="16" t="str">
        <f t="shared" si="33"/>
        <v/>
      </c>
      <c r="AE95" s="16" t="str">
        <f t="shared" si="34"/>
        <v/>
      </c>
      <c r="AF95" s="16" t="str">
        <f t="shared" si="35"/>
        <v/>
      </c>
      <c r="AG95" s="16" t="str">
        <f t="shared" si="36"/>
        <v/>
      </c>
      <c r="AH95" s="16" t="str">
        <f t="shared" si="37"/>
        <v/>
      </c>
      <c r="AI95" s="16" t="str">
        <f t="shared" si="38"/>
        <v/>
      </c>
      <c r="AJ95" s="16" t="str">
        <f t="shared" si="39"/>
        <v/>
      </c>
      <c r="AK95" s="16" t="str">
        <f t="shared" si="40"/>
        <v/>
      </c>
      <c r="AL95" s="16" t="str">
        <f t="shared" si="48"/>
        <v/>
      </c>
      <c r="AM95" s="16" t="str">
        <f t="shared" si="48"/>
        <v/>
      </c>
      <c r="AN95" s="16" t="str">
        <f t="shared" si="41"/>
        <v/>
      </c>
      <c r="AO95" s="16" t="str">
        <f t="shared" si="42"/>
        <v/>
      </c>
      <c r="AP95" s="16" t="str">
        <f t="shared" si="44"/>
        <v/>
      </c>
      <c r="AQ95" s="16" t="str">
        <f t="shared" si="45"/>
        <v/>
      </c>
      <c r="AR95" s="16" t="str">
        <f t="shared" si="46"/>
        <v/>
      </c>
      <c r="AS95" s="16" t="str">
        <f t="shared" si="47"/>
        <v/>
      </c>
      <c r="AT95" s="17"/>
      <c r="AX95" s="19"/>
      <c r="AY95" s="19"/>
      <c r="AZ95" s="58" t="str">
        <f t="shared" si="43"/>
        <v/>
      </c>
      <c r="BB95" s="20" t="s">
        <v>5</v>
      </c>
    </row>
    <row r="96" spans="1:54" s="18" customFormat="1" ht="25.5" x14ac:dyDescent="0.2">
      <c r="A96" s="56">
        <v>87</v>
      </c>
      <c r="B96" s="57" t="str">
        <f t="shared" si="27"/>
        <v/>
      </c>
      <c r="C96" s="83"/>
      <c r="D96" s="31"/>
      <c r="E96" s="86"/>
      <c r="F96" s="86"/>
      <c r="G96" s="86"/>
      <c r="H96" s="32"/>
      <c r="I96" s="31"/>
      <c r="J96" s="32"/>
      <c r="K96" s="32"/>
      <c r="L96" s="32"/>
      <c r="M96" s="52"/>
      <c r="N96" s="32"/>
      <c r="O96" s="52"/>
      <c r="P96" s="31"/>
      <c r="Q96" s="48"/>
      <c r="R96" s="31"/>
      <c r="S96" s="31"/>
      <c r="T96" s="31"/>
      <c r="U96" s="31"/>
      <c r="V96" s="31"/>
      <c r="W96" s="80"/>
      <c r="X96" s="15"/>
      <c r="Y96" s="16" t="str">
        <f t="shared" si="28"/>
        <v/>
      </c>
      <c r="Z96" s="16" t="str">
        <f t="shared" si="29"/>
        <v/>
      </c>
      <c r="AA96" s="16" t="str">
        <f t="shared" si="30"/>
        <v/>
      </c>
      <c r="AB96" s="16" t="str">
        <f t="shared" si="31"/>
        <v/>
      </c>
      <c r="AC96" s="16" t="str">
        <f t="shared" si="32"/>
        <v/>
      </c>
      <c r="AD96" s="16" t="str">
        <f t="shared" si="33"/>
        <v/>
      </c>
      <c r="AE96" s="16" t="str">
        <f t="shared" si="34"/>
        <v/>
      </c>
      <c r="AF96" s="16" t="str">
        <f t="shared" si="35"/>
        <v/>
      </c>
      <c r="AG96" s="16" t="str">
        <f t="shared" si="36"/>
        <v/>
      </c>
      <c r="AH96" s="16" t="str">
        <f t="shared" si="37"/>
        <v/>
      </c>
      <c r="AI96" s="16" t="str">
        <f t="shared" si="38"/>
        <v/>
      </c>
      <c r="AJ96" s="16" t="str">
        <f t="shared" si="39"/>
        <v/>
      </c>
      <c r="AK96" s="16" t="str">
        <f t="shared" si="40"/>
        <v/>
      </c>
      <c r="AL96" s="16" t="str">
        <f t="shared" si="48"/>
        <v/>
      </c>
      <c r="AM96" s="16" t="str">
        <f t="shared" si="48"/>
        <v/>
      </c>
      <c r="AN96" s="16" t="str">
        <f t="shared" si="41"/>
        <v/>
      </c>
      <c r="AO96" s="16" t="str">
        <f t="shared" si="42"/>
        <v/>
      </c>
      <c r="AP96" s="16" t="str">
        <f t="shared" si="44"/>
        <v/>
      </c>
      <c r="AQ96" s="16" t="str">
        <f t="shared" si="45"/>
        <v/>
      </c>
      <c r="AR96" s="16" t="str">
        <f t="shared" si="46"/>
        <v/>
      </c>
      <c r="AS96" s="16" t="str">
        <f t="shared" si="47"/>
        <v/>
      </c>
      <c r="AT96" s="17"/>
      <c r="AX96" s="19"/>
      <c r="AY96" s="19"/>
      <c r="AZ96" s="58" t="str">
        <f t="shared" si="43"/>
        <v/>
      </c>
      <c r="BB96" s="20" t="s">
        <v>5</v>
      </c>
    </row>
    <row r="97" spans="1:54" s="18" customFormat="1" ht="25.5" x14ac:dyDescent="0.2">
      <c r="A97" s="56">
        <v>88</v>
      </c>
      <c r="B97" s="57" t="str">
        <f t="shared" si="27"/>
        <v/>
      </c>
      <c r="C97" s="83"/>
      <c r="D97" s="31"/>
      <c r="E97" s="86"/>
      <c r="F97" s="86"/>
      <c r="G97" s="86"/>
      <c r="H97" s="32"/>
      <c r="I97" s="31"/>
      <c r="J97" s="32"/>
      <c r="K97" s="32"/>
      <c r="L97" s="32"/>
      <c r="M97" s="52"/>
      <c r="N97" s="32"/>
      <c r="O97" s="52"/>
      <c r="P97" s="31"/>
      <c r="Q97" s="48"/>
      <c r="R97" s="31"/>
      <c r="S97" s="31"/>
      <c r="T97" s="31"/>
      <c r="U97" s="31"/>
      <c r="V97" s="31"/>
      <c r="W97" s="80"/>
      <c r="X97" s="15"/>
      <c r="Y97" s="16" t="str">
        <f t="shared" si="28"/>
        <v/>
      </c>
      <c r="Z97" s="16" t="str">
        <f t="shared" si="29"/>
        <v/>
      </c>
      <c r="AA97" s="16" t="str">
        <f t="shared" si="30"/>
        <v/>
      </c>
      <c r="AB97" s="16" t="str">
        <f t="shared" si="31"/>
        <v/>
      </c>
      <c r="AC97" s="16" t="str">
        <f t="shared" si="32"/>
        <v/>
      </c>
      <c r="AD97" s="16" t="str">
        <f t="shared" si="33"/>
        <v/>
      </c>
      <c r="AE97" s="16" t="str">
        <f t="shared" si="34"/>
        <v/>
      </c>
      <c r="AF97" s="16" t="str">
        <f t="shared" si="35"/>
        <v/>
      </c>
      <c r="AG97" s="16" t="str">
        <f t="shared" si="36"/>
        <v/>
      </c>
      <c r="AH97" s="16" t="str">
        <f t="shared" si="37"/>
        <v/>
      </c>
      <c r="AI97" s="16" t="str">
        <f t="shared" si="38"/>
        <v/>
      </c>
      <c r="AJ97" s="16" t="str">
        <f t="shared" si="39"/>
        <v/>
      </c>
      <c r="AK97" s="16" t="str">
        <f t="shared" si="40"/>
        <v/>
      </c>
      <c r="AL97" s="16" t="str">
        <f t="shared" si="48"/>
        <v/>
      </c>
      <c r="AM97" s="16" t="str">
        <f t="shared" si="48"/>
        <v/>
      </c>
      <c r="AN97" s="16" t="str">
        <f t="shared" si="41"/>
        <v/>
      </c>
      <c r="AO97" s="16" t="str">
        <f t="shared" si="42"/>
        <v/>
      </c>
      <c r="AP97" s="16" t="str">
        <f t="shared" si="44"/>
        <v/>
      </c>
      <c r="AQ97" s="16" t="str">
        <f t="shared" si="45"/>
        <v/>
      </c>
      <c r="AR97" s="16" t="str">
        <f t="shared" si="46"/>
        <v/>
      </c>
      <c r="AS97" s="16" t="str">
        <f t="shared" si="47"/>
        <v/>
      </c>
      <c r="AT97" s="17"/>
      <c r="AX97" s="19"/>
      <c r="AY97" s="19"/>
      <c r="AZ97" s="58" t="str">
        <f t="shared" si="43"/>
        <v/>
      </c>
      <c r="BB97" s="20" t="s">
        <v>5</v>
      </c>
    </row>
    <row r="98" spans="1:54" s="18" customFormat="1" ht="25.5" x14ac:dyDescent="0.2">
      <c r="A98" s="56">
        <v>89</v>
      </c>
      <c r="B98" s="57" t="str">
        <f t="shared" si="27"/>
        <v/>
      </c>
      <c r="C98" s="83"/>
      <c r="D98" s="31"/>
      <c r="E98" s="86"/>
      <c r="F98" s="86"/>
      <c r="G98" s="86"/>
      <c r="H98" s="32"/>
      <c r="I98" s="31"/>
      <c r="J98" s="32"/>
      <c r="K98" s="32"/>
      <c r="L98" s="32"/>
      <c r="M98" s="52"/>
      <c r="N98" s="32"/>
      <c r="O98" s="52"/>
      <c r="P98" s="31"/>
      <c r="Q98" s="48"/>
      <c r="R98" s="31"/>
      <c r="S98" s="31"/>
      <c r="T98" s="31"/>
      <c r="U98" s="31"/>
      <c r="V98" s="31"/>
      <c r="W98" s="80"/>
      <c r="X98" s="15"/>
      <c r="Y98" s="16" t="str">
        <f t="shared" si="28"/>
        <v/>
      </c>
      <c r="Z98" s="16" t="str">
        <f t="shared" si="29"/>
        <v/>
      </c>
      <c r="AA98" s="16" t="str">
        <f t="shared" si="30"/>
        <v/>
      </c>
      <c r="AB98" s="16" t="str">
        <f t="shared" si="31"/>
        <v/>
      </c>
      <c r="AC98" s="16" t="str">
        <f t="shared" si="32"/>
        <v/>
      </c>
      <c r="AD98" s="16" t="str">
        <f t="shared" si="33"/>
        <v/>
      </c>
      <c r="AE98" s="16" t="str">
        <f t="shared" si="34"/>
        <v/>
      </c>
      <c r="AF98" s="16" t="str">
        <f t="shared" si="35"/>
        <v/>
      </c>
      <c r="AG98" s="16" t="str">
        <f t="shared" si="36"/>
        <v/>
      </c>
      <c r="AH98" s="16" t="str">
        <f t="shared" si="37"/>
        <v/>
      </c>
      <c r="AI98" s="16" t="str">
        <f t="shared" si="38"/>
        <v/>
      </c>
      <c r="AJ98" s="16" t="str">
        <f t="shared" si="39"/>
        <v/>
      </c>
      <c r="AK98" s="16" t="str">
        <f t="shared" si="40"/>
        <v/>
      </c>
      <c r="AL98" s="16" t="str">
        <f t="shared" si="48"/>
        <v/>
      </c>
      <c r="AM98" s="16" t="str">
        <f t="shared" si="48"/>
        <v/>
      </c>
      <c r="AN98" s="16" t="str">
        <f t="shared" si="41"/>
        <v/>
      </c>
      <c r="AO98" s="16" t="str">
        <f t="shared" si="42"/>
        <v/>
      </c>
      <c r="AP98" s="16" t="str">
        <f t="shared" si="44"/>
        <v/>
      </c>
      <c r="AQ98" s="16" t="str">
        <f t="shared" si="45"/>
        <v/>
      </c>
      <c r="AR98" s="16" t="str">
        <f t="shared" si="46"/>
        <v/>
      </c>
      <c r="AS98" s="16" t="str">
        <f t="shared" si="47"/>
        <v/>
      </c>
      <c r="AT98" s="17"/>
      <c r="AX98" s="19"/>
      <c r="AY98" s="19"/>
      <c r="AZ98" s="58" t="str">
        <f t="shared" si="43"/>
        <v/>
      </c>
      <c r="BB98" s="20" t="s">
        <v>5</v>
      </c>
    </row>
    <row r="99" spans="1:54" s="18" customFormat="1" ht="25.5" x14ac:dyDescent="0.2">
      <c r="A99" s="56">
        <v>90</v>
      </c>
      <c r="B99" s="57" t="str">
        <f t="shared" si="27"/>
        <v/>
      </c>
      <c r="C99" s="83"/>
      <c r="D99" s="31"/>
      <c r="E99" s="86"/>
      <c r="F99" s="86"/>
      <c r="G99" s="86"/>
      <c r="H99" s="32"/>
      <c r="I99" s="31"/>
      <c r="J99" s="32"/>
      <c r="K99" s="32"/>
      <c r="L99" s="32"/>
      <c r="M99" s="52"/>
      <c r="N99" s="32"/>
      <c r="O99" s="52"/>
      <c r="P99" s="31"/>
      <c r="Q99" s="48"/>
      <c r="R99" s="31"/>
      <c r="S99" s="31"/>
      <c r="T99" s="31"/>
      <c r="U99" s="31"/>
      <c r="V99" s="31"/>
      <c r="W99" s="80"/>
      <c r="X99" s="15"/>
      <c r="Y99" s="16" t="str">
        <f t="shared" si="28"/>
        <v/>
      </c>
      <c r="Z99" s="16" t="str">
        <f t="shared" si="29"/>
        <v/>
      </c>
      <c r="AA99" s="16" t="str">
        <f t="shared" si="30"/>
        <v/>
      </c>
      <c r="AB99" s="16" t="str">
        <f t="shared" si="31"/>
        <v/>
      </c>
      <c r="AC99" s="16" t="str">
        <f t="shared" si="32"/>
        <v/>
      </c>
      <c r="AD99" s="16" t="str">
        <f t="shared" si="33"/>
        <v/>
      </c>
      <c r="AE99" s="16" t="str">
        <f t="shared" si="34"/>
        <v/>
      </c>
      <c r="AF99" s="16" t="str">
        <f t="shared" si="35"/>
        <v/>
      </c>
      <c r="AG99" s="16" t="str">
        <f t="shared" si="36"/>
        <v/>
      </c>
      <c r="AH99" s="16" t="str">
        <f t="shared" si="37"/>
        <v/>
      </c>
      <c r="AI99" s="16" t="str">
        <f t="shared" si="38"/>
        <v/>
      </c>
      <c r="AJ99" s="16" t="str">
        <f t="shared" si="39"/>
        <v/>
      </c>
      <c r="AK99" s="16" t="str">
        <f t="shared" si="40"/>
        <v/>
      </c>
      <c r="AL99" s="16" t="str">
        <f t="shared" si="48"/>
        <v/>
      </c>
      <c r="AM99" s="16" t="str">
        <f t="shared" si="48"/>
        <v/>
      </c>
      <c r="AN99" s="16" t="str">
        <f t="shared" si="41"/>
        <v/>
      </c>
      <c r="AO99" s="16" t="str">
        <f t="shared" si="42"/>
        <v/>
      </c>
      <c r="AP99" s="16" t="str">
        <f t="shared" si="44"/>
        <v/>
      </c>
      <c r="AQ99" s="16" t="str">
        <f t="shared" si="45"/>
        <v/>
      </c>
      <c r="AR99" s="16" t="str">
        <f t="shared" si="46"/>
        <v/>
      </c>
      <c r="AS99" s="16" t="str">
        <f t="shared" si="47"/>
        <v/>
      </c>
      <c r="AT99" s="17"/>
      <c r="AX99" s="19"/>
      <c r="AY99" s="19"/>
      <c r="AZ99" s="58" t="str">
        <f t="shared" si="43"/>
        <v/>
      </c>
      <c r="BB99" s="20" t="s">
        <v>5</v>
      </c>
    </row>
    <row r="100" spans="1:54" s="18" customFormat="1" ht="25.5" x14ac:dyDescent="0.2">
      <c r="A100" s="56">
        <v>91</v>
      </c>
      <c r="B100" s="57" t="str">
        <f t="shared" si="27"/>
        <v/>
      </c>
      <c r="C100" s="83"/>
      <c r="D100" s="31"/>
      <c r="E100" s="86"/>
      <c r="F100" s="86"/>
      <c r="G100" s="86"/>
      <c r="H100" s="32"/>
      <c r="I100" s="31"/>
      <c r="J100" s="32"/>
      <c r="K100" s="32"/>
      <c r="L100" s="32"/>
      <c r="M100" s="52"/>
      <c r="N100" s="32"/>
      <c r="O100" s="52"/>
      <c r="P100" s="31"/>
      <c r="Q100" s="48"/>
      <c r="R100" s="31"/>
      <c r="S100" s="31"/>
      <c r="T100" s="31"/>
      <c r="U100" s="31"/>
      <c r="V100" s="31"/>
      <c r="W100" s="80"/>
      <c r="X100" s="15"/>
      <c r="Y100" s="16" t="str">
        <f t="shared" si="28"/>
        <v/>
      </c>
      <c r="Z100" s="16" t="str">
        <f t="shared" si="29"/>
        <v/>
      </c>
      <c r="AA100" s="16" t="str">
        <f t="shared" si="30"/>
        <v/>
      </c>
      <c r="AB100" s="16" t="str">
        <f t="shared" si="31"/>
        <v/>
      </c>
      <c r="AC100" s="16" t="str">
        <f t="shared" si="32"/>
        <v/>
      </c>
      <c r="AD100" s="16" t="str">
        <f t="shared" si="33"/>
        <v/>
      </c>
      <c r="AE100" s="16" t="str">
        <f t="shared" si="34"/>
        <v/>
      </c>
      <c r="AF100" s="16" t="str">
        <f t="shared" si="35"/>
        <v/>
      </c>
      <c r="AG100" s="16" t="str">
        <f t="shared" si="36"/>
        <v/>
      </c>
      <c r="AH100" s="16" t="str">
        <f t="shared" si="37"/>
        <v/>
      </c>
      <c r="AI100" s="16" t="str">
        <f t="shared" si="38"/>
        <v/>
      </c>
      <c r="AJ100" s="16" t="str">
        <f t="shared" si="39"/>
        <v/>
      </c>
      <c r="AK100" s="16" t="str">
        <f t="shared" si="40"/>
        <v/>
      </c>
      <c r="AL100" s="16" t="str">
        <f t="shared" si="48"/>
        <v/>
      </c>
      <c r="AM100" s="16" t="str">
        <f t="shared" si="48"/>
        <v/>
      </c>
      <c r="AN100" s="16" t="str">
        <f t="shared" si="41"/>
        <v/>
      </c>
      <c r="AO100" s="16" t="str">
        <f t="shared" si="42"/>
        <v/>
      </c>
      <c r="AP100" s="16" t="str">
        <f t="shared" si="44"/>
        <v/>
      </c>
      <c r="AQ100" s="16" t="str">
        <f t="shared" si="45"/>
        <v/>
      </c>
      <c r="AR100" s="16" t="str">
        <f t="shared" si="46"/>
        <v/>
      </c>
      <c r="AS100" s="16" t="str">
        <f t="shared" si="47"/>
        <v/>
      </c>
      <c r="AT100" s="17"/>
      <c r="AX100" s="19"/>
      <c r="AY100" s="19"/>
      <c r="AZ100" s="58" t="str">
        <f t="shared" si="43"/>
        <v/>
      </c>
      <c r="BB100" s="20" t="s">
        <v>5</v>
      </c>
    </row>
    <row r="101" spans="1:54" s="18" customFormat="1" ht="25.5" x14ac:dyDescent="0.2">
      <c r="A101" s="56">
        <v>92</v>
      </c>
      <c r="B101" s="57" t="str">
        <f t="shared" si="27"/>
        <v/>
      </c>
      <c r="C101" s="83"/>
      <c r="D101" s="31"/>
      <c r="E101" s="86"/>
      <c r="F101" s="86"/>
      <c r="G101" s="86"/>
      <c r="H101" s="32"/>
      <c r="I101" s="31"/>
      <c r="J101" s="32"/>
      <c r="K101" s="32"/>
      <c r="L101" s="32"/>
      <c r="M101" s="52"/>
      <c r="N101" s="32"/>
      <c r="O101" s="52"/>
      <c r="P101" s="31"/>
      <c r="Q101" s="48"/>
      <c r="R101" s="31"/>
      <c r="S101" s="31"/>
      <c r="T101" s="31"/>
      <c r="U101" s="31"/>
      <c r="V101" s="31"/>
      <c r="W101" s="80"/>
      <c r="X101" s="15"/>
      <c r="Y101" s="16" t="str">
        <f t="shared" si="28"/>
        <v/>
      </c>
      <c r="Z101" s="16" t="str">
        <f t="shared" si="29"/>
        <v/>
      </c>
      <c r="AA101" s="16" t="str">
        <f t="shared" si="30"/>
        <v/>
      </c>
      <c r="AB101" s="16" t="str">
        <f t="shared" si="31"/>
        <v/>
      </c>
      <c r="AC101" s="16" t="str">
        <f t="shared" si="32"/>
        <v/>
      </c>
      <c r="AD101" s="16" t="str">
        <f t="shared" si="33"/>
        <v/>
      </c>
      <c r="AE101" s="16" t="str">
        <f t="shared" si="34"/>
        <v/>
      </c>
      <c r="AF101" s="16" t="str">
        <f t="shared" si="35"/>
        <v/>
      </c>
      <c r="AG101" s="16" t="str">
        <f t="shared" si="36"/>
        <v/>
      </c>
      <c r="AH101" s="16" t="str">
        <f t="shared" si="37"/>
        <v/>
      </c>
      <c r="AI101" s="16" t="str">
        <f t="shared" si="38"/>
        <v/>
      </c>
      <c r="AJ101" s="16" t="str">
        <f t="shared" si="39"/>
        <v/>
      </c>
      <c r="AK101" s="16" t="str">
        <f t="shared" si="40"/>
        <v/>
      </c>
      <c r="AL101" s="16" t="str">
        <f t="shared" si="48"/>
        <v/>
      </c>
      <c r="AM101" s="16" t="str">
        <f t="shared" si="48"/>
        <v/>
      </c>
      <c r="AN101" s="16" t="str">
        <f t="shared" si="41"/>
        <v/>
      </c>
      <c r="AO101" s="16" t="str">
        <f t="shared" si="42"/>
        <v/>
      </c>
      <c r="AP101" s="16" t="str">
        <f t="shared" si="44"/>
        <v/>
      </c>
      <c r="AQ101" s="16" t="str">
        <f t="shared" si="45"/>
        <v/>
      </c>
      <c r="AR101" s="16" t="str">
        <f t="shared" si="46"/>
        <v/>
      </c>
      <c r="AS101" s="16" t="str">
        <f t="shared" si="47"/>
        <v/>
      </c>
      <c r="AT101" s="17"/>
      <c r="AX101" s="19"/>
      <c r="AY101" s="19"/>
      <c r="AZ101" s="58" t="str">
        <f t="shared" si="43"/>
        <v/>
      </c>
      <c r="BB101" s="20" t="s">
        <v>5</v>
      </c>
    </row>
    <row r="102" spans="1:54" s="18" customFormat="1" ht="25.5" x14ac:dyDescent="0.2">
      <c r="A102" s="56">
        <v>93</v>
      </c>
      <c r="B102" s="57" t="str">
        <f t="shared" si="27"/>
        <v/>
      </c>
      <c r="C102" s="83"/>
      <c r="D102" s="31"/>
      <c r="E102" s="86"/>
      <c r="F102" s="86"/>
      <c r="G102" s="86"/>
      <c r="H102" s="32"/>
      <c r="I102" s="31"/>
      <c r="J102" s="32"/>
      <c r="K102" s="32"/>
      <c r="L102" s="32"/>
      <c r="M102" s="52"/>
      <c r="N102" s="32"/>
      <c r="O102" s="52"/>
      <c r="P102" s="31"/>
      <c r="Q102" s="48"/>
      <c r="R102" s="31"/>
      <c r="S102" s="31"/>
      <c r="T102" s="31"/>
      <c r="U102" s="31"/>
      <c r="V102" s="31"/>
      <c r="W102" s="80"/>
      <c r="X102" s="15"/>
      <c r="Y102" s="16" t="str">
        <f t="shared" si="28"/>
        <v/>
      </c>
      <c r="Z102" s="16" t="str">
        <f t="shared" si="29"/>
        <v/>
      </c>
      <c r="AA102" s="16" t="str">
        <f t="shared" si="30"/>
        <v/>
      </c>
      <c r="AB102" s="16" t="str">
        <f t="shared" si="31"/>
        <v/>
      </c>
      <c r="AC102" s="16" t="str">
        <f t="shared" si="32"/>
        <v/>
      </c>
      <c r="AD102" s="16" t="str">
        <f t="shared" si="33"/>
        <v/>
      </c>
      <c r="AE102" s="16" t="str">
        <f t="shared" si="34"/>
        <v/>
      </c>
      <c r="AF102" s="16" t="str">
        <f t="shared" si="35"/>
        <v/>
      </c>
      <c r="AG102" s="16" t="str">
        <f t="shared" si="36"/>
        <v/>
      </c>
      <c r="AH102" s="16" t="str">
        <f t="shared" si="37"/>
        <v/>
      </c>
      <c r="AI102" s="16" t="str">
        <f t="shared" si="38"/>
        <v/>
      </c>
      <c r="AJ102" s="16" t="str">
        <f t="shared" si="39"/>
        <v/>
      </c>
      <c r="AK102" s="16" t="str">
        <f t="shared" si="40"/>
        <v/>
      </c>
      <c r="AL102" s="16" t="str">
        <f t="shared" si="48"/>
        <v/>
      </c>
      <c r="AM102" s="16" t="str">
        <f t="shared" si="48"/>
        <v/>
      </c>
      <c r="AN102" s="16" t="str">
        <f t="shared" si="41"/>
        <v/>
      </c>
      <c r="AO102" s="16" t="str">
        <f t="shared" si="42"/>
        <v/>
      </c>
      <c r="AP102" s="16" t="str">
        <f t="shared" si="44"/>
        <v/>
      </c>
      <c r="AQ102" s="16" t="str">
        <f t="shared" si="45"/>
        <v/>
      </c>
      <c r="AR102" s="16" t="str">
        <f t="shared" si="46"/>
        <v/>
      </c>
      <c r="AS102" s="16" t="str">
        <f t="shared" si="47"/>
        <v/>
      </c>
      <c r="AT102" s="17"/>
      <c r="AX102" s="19"/>
      <c r="AY102" s="19"/>
      <c r="AZ102" s="58" t="str">
        <f t="shared" si="43"/>
        <v/>
      </c>
      <c r="BB102" s="20" t="s">
        <v>5</v>
      </c>
    </row>
    <row r="103" spans="1:54" s="18" customFormat="1" ht="25.5" x14ac:dyDescent="0.2">
      <c r="A103" s="56">
        <v>94</v>
      </c>
      <c r="B103" s="57" t="str">
        <f t="shared" si="27"/>
        <v/>
      </c>
      <c r="C103" s="83"/>
      <c r="D103" s="31"/>
      <c r="E103" s="86"/>
      <c r="F103" s="86"/>
      <c r="G103" s="86"/>
      <c r="H103" s="32"/>
      <c r="I103" s="31"/>
      <c r="J103" s="32"/>
      <c r="K103" s="32"/>
      <c r="L103" s="32"/>
      <c r="M103" s="52"/>
      <c r="N103" s="32"/>
      <c r="O103" s="52"/>
      <c r="P103" s="31"/>
      <c r="Q103" s="48"/>
      <c r="R103" s="31"/>
      <c r="S103" s="31"/>
      <c r="T103" s="31"/>
      <c r="U103" s="31"/>
      <c r="V103" s="31"/>
      <c r="W103" s="80"/>
      <c r="X103" s="15"/>
      <c r="Y103" s="16" t="str">
        <f t="shared" si="28"/>
        <v/>
      </c>
      <c r="Z103" s="16" t="str">
        <f t="shared" si="29"/>
        <v/>
      </c>
      <c r="AA103" s="16" t="str">
        <f t="shared" si="30"/>
        <v/>
      </c>
      <c r="AB103" s="16" t="str">
        <f t="shared" si="31"/>
        <v/>
      </c>
      <c r="AC103" s="16" t="str">
        <f t="shared" si="32"/>
        <v/>
      </c>
      <c r="AD103" s="16" t="str">
        <f t="shared" si="33"/>
        <v/>
      </c>
      <c r="AE103" s="16" t="str">
        <f t="shared" si="34"/>
        <v/>
      </c>
      <c r="AF103" s="16" t="str">
        <f t="shared" si="35"/>
        <v/>
      </c>
      <c r="AG103" s="16" t="str">
        <f t="shared" si="36"/>
        <v/>
      </c>
      <c r="AH103" s="16" t="str">
        <f t="shared" si="37"/>
        <v/>
      </c>
      <c r="AI103" s="16" t="str">
        <f t="shared" si="38"/>
        <v/>
      </c>
      <c r="AJ103" s="16" t="str">
        <f t="shared" si="39"/>
        <v/>
      </c>
      <c r="AK103" s="16" t="str">
        <f t="shared" si="40"/>
        <v/>
      </c>
      <c r="AL103" s="16" t="str">
        <f t="shared" si="48"/>
        <v/>
      </c>
      <c r="AM103" s="16" t="str">
        <f t="shared" si="48"/>
        <v/>
      </c>
      <c r="AN103" s="16" t="str">
        <f t="shared" si="41"/>
        <v/>
      </c>
      <c r="AO103" s="16" t="str">
        <f t="shared" si="42"/>
        <v/>
      </c>
      <c r="AP103" s="16" t="str">
        <f t="shared" si="44"/>
        <v/>
      </c>
      <c r="AQ103" s="16" t="str">
        <f t="shared" si="45"/>
        <v/>
      </c>
      <c r="AR103" s="16" t="str">
        <f t="shared" si="46"/>
        <v/>
      </c>
      <c r="AS103" s="16" t="str">
        <f t="shared" si="47"/>
        <v/>
      </c>
      <c r="AT103" s="17"/>
      <c r="AX103" s="19"/>
      <c r="AY103" s="19"/>
      <c r="AZ103" s="58" t="str">
        <f t="shared" si="43"/>
        <v/>
      </c>
      <c r="BB103" s="20" t="s">
        <v>5</v>
      </c>
    </row>
    <row r="104" spans="1:54" s="18" customFormat="1" ht="25.5" x14ac:dyDescent="0.2">
      <c r="A104" s="56">
        <v>95</v>
      </c>
      <c r="B104" s="57" t="str">
        <f t="shared" si="27"/>
        <v/>
      </c>
      <c r="C104" s="83"/>
      <c r="D104" s="31"/>
      <c r="E104" s="86"/>
      <c r="F104" s="86"/>
      <c r="G104" s="86"/>
      <c r="H104" s="32"/>
      <c r="I104" s="31"/>
      <c r="J104" s="32"/>
      <c r="K104" s="32"/>
      <c r="L104" s="32"/>
      <c r="M104" s="52"/>
      <c r="N104" s="32"/>
      <c r="O104" s="52"/>
      <c r="P104" s="31"/>
      <c r="Q104" s="48"/>
      <c r="R104" s="31"/>
      <c r="S104" s="31"/>
      <c r="T104" s="31"/>
      <c r="U104" s="31"/>
      <c r="V104" s="31"/>
      <c r="W104" s="80"/>
      <c r="X104" s="15"/>
      <c r="Y104" s="16" t="str">
        <f t="shared" si="28"/>
        <v/>
      </c>
      <c r="Z104" s="16" t="str">
        <f t="shared" si="29"/>
        <v/>
      </c>
      <c r="AA104" s="16" t="str">
        <f t="shared" si="30"/>
        <v/>
      </c>
      <c r="AB104" s="16" t="str">
        <f t="shared" si="31"/>
        <v/>
      </c>
      <c r="AC104" s="16" t="str">
        <f t="shared" si="32"/>
        <v/>
      </c>
      <c r="AD104" s="16" t="str">
        <f t="shared" si="33"/>
        <v/>
      </c>
      <c r="AE104" s="16" t="str">
        <f t="shared" si="34"/>
        <v/>
      </c>
      <c r="AF104" s="16" t="str">
        <f t="shared" si="35"/>
        <v/>
      </c>
      <c r="AG104" s="16" t="str">
        <f t="shared" si="36"/>
        <v/>
      </c>
      <c r="AH104" s="16" t="str">
        <f t="shared" si="37"/>
        <v/>
      </c>
      <c r="AI104" s="16" t="str">
        <f t="shared" si="38"/>
        <v/>
      </c>
      <c r="AJ104" s="16" t="str">
        <f t="shared" si="39"/>
        <v/>
      </c>
      <c r="AK104" s="16" t="str">
        <f t="shared" si="40"/>
        <v/>
      </c>
      <c r="AL104" s="16" t="str">
        <f t="shared" si="48"/>
        <v/>
      </c>
      <c r="AM104" s="16" t="str">
        <f t="shared" si="48"/>
        <v/>
      </c>
      <c r="AN104" s="16" t="str">
        <f t="shared" si="41"/>
        <v/>
      </c>
      <c r="AO104" s="16" t="str">
        <f t="shared" si="42"/>
        <v/>
      </c>
      <c r="AP104" s="16" t="str">
        <f t="shared" si="44"/>
        <v/>
      </c>
      <c r="AQ104" s="16" t="str">
        <f t="shared" si="45"/>
        <v/>
      </c>
      <c r="AR104" s="16" t="str">
        <f t="shared" si="46"/>
        <v/>
      </c>
      <c r="AS104" s="16" t="str">
        <f t="shared" si="47"/>
        <v/>
      </c>
      <c r="AT104" s="17"/>
      <c r="AX104" s="19"/>
      <c r="AY104" s="19"/>
      <c r="AZ104" s="58" t="str">
        <f t="shared" si="43"/>
        <v/>
      </c>
      <c r="BB104" s="20" t="s">
        <v>5</v>
      </c>
    </row>
    <row r="105" spans="1:54" s="18" customFormat="1" ht="25.5" x14ac:dyDescent="0.2">
      <c r="A105" s="56">
        <v>96</v>
      </c>
      <c r="B105" s="57" t="str">
        <f t="shared" si="27"/>
        <v/>
      </c>
      <c r="C105" s="83"/>
      <c r="D105" s="31"/>
      <c r="E105" s="86"/>
      <c r="F105" s="86"/>
      <c r="G105" s="86"/>
      <c r="H105" s="32"/>
      <c r="I105" s="31"/>
      <c r="J105" s="32"/>
      <c r="K105" s="32"/>
      <c r="L105" s="32"/>
      <c r="M105" s="52"/>
      <c r="N105" s="32"/>
      <c r="O105" s="52"/>
      <c r="P105" s="31"/>
      <c r="Q105" s="48"/>
      <c r="R105" s="31"/>
      <c r="S105" s="31"/>
      <c r="T105" s="31"/>
      <c r="U105" s="31"/>
      <c r="V105" s="31"/>
      <c r="W105" s="80"/>
      <c r="X105" s="15"/>
      <c r="Y105" s="16" t="str">
        <f t="shared" si="28"/>
        <v/>
      </c>
      <c r="Z105" s="16" t="str">
        <f t="shared" si="29"/>
        <v/>
      </c>
      <c r="AA105" s="16" t="str">
        <f t="shared" si="30"/>
        <v/>
      </c>
      <c r="AB105" s="16" t="str">
        <f t="shared" si="31"/>
        <v/>
      </c>
      <c r="AC105" s="16" t="str">
        <f t="shared" si="32"/>
        <v/>
      </c>
      <c r="AD105" s="16" t="str">
        <f t="shared" si="33"/>
        <v/>
      </c>
      <c r="AE105" s="16" t="str">
        <f t="shared" si="34"/>
        <v/>
      </c>
      <c r="AF105" s="16" t="str">
        <f t="shared" si="35"/>
        <v/>
      </c>
      <c r="AG105" s="16" t="str">
        <f t="shared" si="36"/>
        <v/>
      </c>
      <c r="AH105" s="16" t="str">
        <f t="shared" si="37"/>
        <v/>
      </c>
      <c r="AI105" s="16" t="str">
        <f t="shared" si="38"/>
        <v/>
      </c>
      <c r="AJ105" s="16" t="str">
        <f t="shared" si="39"/>
        <v/>
      </c>
      <c r="AK105" s="16" t="str">
        <f t="shared" si="40"/>
        <v/>
      </c>
      <c r="AL105" s="16" t="str">
        <f t="shared" si="48"/>
        <v/>
      </c>
      <c r="AM105" s="16" t="str">
        <f t="shared" si="48"/>
        <v/>
      </c>
      <c r="AN105" s="16" t="str">
        <f t="shared" si="41"/>
        <v/>
      </c>
      <c r="AO105" s="16" t="str">
        <f t="shared" si="42"/>
        <v/>
      </c>
      <c r="AP105" s="16" t="str">
        <f t="shared" si="44"/>
        <v/>
      </c>
      <c r="AQ105" s="16" t="str">
        <f t="shared" si="45"/>
        <v/>
      </c>
      <c r="AR105" s="16" t="str">
        <f t="shared" si="46"/>
        <v/>
      </c>
      <c r="AS105" s="16" t="str">
        <f t="shared" si="47"/>
        <v/>
      </c>
      <c r="AT105" s="17"/>
      <c r="AX105" s="19"/>
      <c r="AY105" s="19"/>
      <c r="AZ105" s="58" t="str">
        <f t="shared" si="43"/>
        <v/>
      </c>
      <c r="BB105" s="20" t="s">
        <v>5</v>
      </c>
    </row>
    <row r="106" spans="1:54" s="18" customFormat="1" ht="25.5" x14ac:dyDescent="0.2">
      <c r="A106" s="56">
        <v>97</v>
      </c>
      <c r="B106" s="57" t="str">
        <f t="shared" si="27"/>
        <v/>
      </c>
      <c r="C106" s="83"/>
      <c r="D106" s="31"/>
      <c r="E106" s="86"/>
      <c r="F106" s="86"/>
      <c r="G106" s="86"/>
      <c r="H106" s="32"/>
      <c r="I106" s="31"/>
      <c r="J106" s="32"/>
      <c r="K106" s="32"/>
      <c r="L106" s="32"/>
      <c r="M106" s="52"/>
      <c r="N106" s="32"/>
      <c r="O106" s="52"/>
      <c r="P106" s="31"/>
      <c r="Q106" s="48"/>
      <c r="R106" s="31"/>
      <c r="S106" s="31"/>
      <c r="T106" s="31"/>
      <c r="U106" s="31"/>
      <c r="V106" s="31"/>
      <c r="W106" s="80"/>
      <c r="X106" s="15"/>
      <c r="Y106" s="16" t="str">
        <f t="shared" si="28"/>
        <v/>
      </c>
      <c r="Z106" s="16" t="str">
        <f t="shared" si="29"/>
        <v/>
      </c>
      <c r="AA106" s="16" t="str">
        <f t="shared" si="30"/>
        <v/>
      </c>
      <c r="AB106" s="16" t="str">
        <f t="shared" si="31"/>
        <v/>
      </c>
      <c r="AC106" s="16" t="str">
        <f t="shared" si="32"/>
        <v/>
      </c>
      <c r="AD106" s="16" t="str">
        <f t="shared" si="33"/>
        <v/>
      </c>
      <c r="AE106" s="16" t="str">
        <f t="shared" si="34"/>
        <v/>
      </c>
      <c r="AF106" s="16" t="str">
        <f t="shared" si="35"/>
        <v/>
      </c>
      <c r="AG106" s="16" t="str">
        <f t="shared" si="36"/>
        <v/>
      </c>
      <c r="AH106" s="16" t="str">
        <f t="shared" si="37"/>
        <v/>
      </c>
      <c r="AI106" s="16" t="str">
        <f t="shared" si="38"/>
        <v/>
      </c>
      <c r="AJ106" s="16" t="str">
        <f t="shared" si="39"/>
        <v/>
      </c>
      <c r="AK106" s="16" t="str">
        <f t="shared" si="40"/>
        <v/>
      </c>
      <c r="AL106" s="16" t="str">
        <f t="shared" si="48"/>
        <v/>
      </c>
      <c r="AM106" s="16" t="str">
        <f t="shared" si="48"/>
        <v/>
      </c>
      <c r="AN106" s="16" t="str">
        <f t="shared" si="41"/>
        <v/>
      </c>
      <c r="AO106" s="16" t="str">
        <f t="shared" si="42"/>
        <v/>
      </c>
      <c r="AP106" s="16" t="str">
        <f t="shared" si="44"/>
        <v/>
      </c>
      <c r="AQ106" s="16" t="str">
        <f t="shared" si="45"/>
        <v/>
      </c>
      <c r="AR106" s="16" t="str">
        <f t="shared" si="46"/>
        <v/>
      </c>
      <c r="AS106" s="16" t="str">
        <f t="shared" si="47"/>
        <v/>
      </c>
      <c r="AT106" s="17"/>
      <c r="AX106" s="19"/>
      <c r="AY106" s="19"/>
      <c r="AZ106" s="58" t="str">
        <f t="shared" si="43"/>
        <v/>
      </c>
      <c r="BB106" s="20" t="s">
        <v>5</v>
      </c>
    </row>
    <row r="107" spans="1:54" s="18" customFormat="1" ht="25.5" x14ac:dyDescent="0.2">
      <c r="A107" s="56">
        <v>98</v>
      </c>
      <c r="B107" s="57" t="str">
        <f t="shared" si="27"/>
        <v/>
      </c>
      <c r="C107" s="83"/>
      <c r="D107" s="31"/>
      <c r="E107" s="86"/>
      <c r="F107" s="86"/>
      <c r="G107" s="86"/>
      <c r="H107" s="32"/>
      <c r="I107" s="31"/>
      <c r="J107" s="32"/>
      <c r="K107" s="32"/>
      <c r="L107" s="32"/>
      <c r="M107" s="52"/>
      <c r="N107" s="32"/>
      <c r="O107" s="52"/>
      <c r="P107" s="31"/>
      <c r="Q107" s="48"/>
      <c r="R107" s="31"/>
      <c r="S107" s="31"/>
      <c r="T107" s="31"/>
      <c r="U107" s="31"/>
      <c r="V107" s="31"/>
      <c r="W107" s="80"/>
      <c r="X107" s="15"/>
      <c r="Y107" s="16" t="str">
        <f t="shared" si="28"/>
        <v/>
      </c>
      <c r="Z107" s="16" t="str">
        <f t="shared" si="29"/>
        <v/>
      </c>
      <c r="AA107" s="16" t="str">
        <f t="shared" si="30"/>
        <v/>
      </c>
      <c r="AB107" s="16" t="str">
        <f t="shared" si="31"/>
        <v/>
      </c>
      <c r="AC107" s="16" t="str">
        <f t="shared" si="32"/>
        <v/>
      </c>
      <c r="AD107" s="16" t="str">
        <f t="shared" si="33"/>
        <v/>
      </c>
      <c r="AE107" s="16" t="str">
        <f t="shared" si="34"/>
        <v/>
      </c>
      <c r="AF107" s="16" t="str">
        <f t="shared" si="35"/>
        <v/>
      </c>
      <c r="AG107" s="16" t="str">
        <f t="shared" si="36"/>
        <v/>
      </c>
      <c r="AH107" s="16" t="str">
        <f t="shared" si="37"/>
        <v/>
      </c>
      <c r="AI107" s="16" t="str">
        <f t="shared" si="38"/>
        <v/>
      </c>
      <c r="AJ107" s="16" t="str">
        <f t="shared" si="39"/>
        <v/>
      </c>
      <c r="AK107" s="16" t="str">
        <f t="shared" si="40"/>
        <v/>
      </c>
      <c r="AL107" s="16" t="str">
        <f t="shared" si="48"/>
        <v/>
      </c>
      <c r="AM107" s="16" t="str">
        <f t="shared" si="48"/>
        <v/>
      </c>
      <c r="AN107" s="16" t="str">
        <f t="shared" si="41"/>
        <v/>
      </c>
      <c r="AO107" s="16" t="str">
        <f t="shared" si="42"/>
        <v/>
      </c>
      <c r="AP107" s="16" t="str">
        <f t="shared" si="44"/>
        <v/>
      </c>
      <c r="AQ107" s="16" t="str">
        <f t="shared" si="45"/>
        <v/>
      </c>
      <c r="AR107" s="16" t="str">
        <f t="shared" si="46"/>
        <v/>
      </c>
      <c r="AS107" s="16" t="str">
        <f t="shared" si="47"/>
        <v/>
      </c>
      <c r="AT107" s="17"/>
      <c r="AX107" s="19"/>
      <c r="AY107" s="19"/>
      <c r="AZ107" s="58" t="str">
        <f t="shared" si="43"/>
        <v/>
      </c>
      <c r="BB107" s="20" t="s">
        <v>5</v>
      </c>
    </row>
    <row r="108" spans="1:54" s="18" customFormat="1" ht="25.5" x14ac:dyDescent="0.2">
      <c r="A108" s="56">
        <v>99</v>
      </c>
      <c r="B108" s="57" t="str">
        <f t="shared" si="27"/>
        <v/>
      </c>
      <c r="C108" s="83"/>
      <c r="D108" s="31"/>
      <c r="E108" s="86"/>
      <c r="F108" s="86"/>
      <c r="G108" s="86"/>
      <c r="H108" s="32"/>
      <c r="I108" s="31"/>
      <c r="J108" s="32"/>
      <c r="K108" s="32"/>
      <c r="L108" s="32"/>
      <c r="M108" s="52"/>
      <c r="N108" s="32"/>
      <c r="O108" s="52"/>
      <c r="P108" s="31"/>
      <c r="Q108" s="48"/>
      <c r="R108" s="31"/>
      <c r="S108" s="31"/>
      <c r="T108" s="31"/>
      <c r="U108" s="31"/>
      <c r="V108" s="31"/>
      <c r="W108" s="80"/>
      <c r="X108" s="15"/>
      <c r="Y108" s="16" t="str">
        <f t="shared" si="28"/>
        <v/>
      </c>
      <c r="Z108" s="16" t="str">
        <f t="shared" si="29"/>
        <v/>
      </c>
      <c r="AA108" s="16" t="str">
        <f t="shared" si="30"/>
        <v/>
      </c>
      <c r="AB108" s="16" t="str">
        <f t="shared" si="31"/>
        <v/>
      </c>
      <c r="AC108" s="16" t="str">
        <f t="shared" si="32"/>
        <v/>
      </c>
      <c r="AD108" s="16" t="str">
        <f t="shared" si="33"/>
        <v/>
      </c>
      <c r="AE108" s="16" t="str">
        <f t="shared" si="34"/>
        <v/>
      </c>
      <c r="AF108" s="16" t="str">
        <f t="shared" si="35"/>
        <v/>
      </c>
      <c r="AG108" s="16" t="str">
        <f t="shared" si="36"/>
        <v/>
      </c>
      <c r="AH108" s="16" t="str">
        <f t="shared" si="37"/>
        <v/>
      </c>
      <c r="AI108" s="16" t="str">
        <f t="shared" si="38"/>
        <v/>
      </c>
      <c r="AJ108" s="16" t="str">
        <f t="shared" si="39"/>
        <v/>
      </c>
      <c r="AK108" s="16" t="str">
        <f t="shared" si="40"/>
        <v/>
      </c>
      <c r="AL108" s="16" t="str">
        <f t="shared" si="48"/>
        <v/>
      </c>
      <c r="AM108" s="16" t="str">
        <f t="shared" si="48"/>
        <v/>
      </c>
      <c r="AN108" s="16" t="str">
        <f t="shared" si="41"/>
        <v/>
      </c>
      <c r="AO108" s="16" t="str">
        <f t="shared" si="42"/>
        <v/>
      </c>
      <c r="AP108" s="16" t="str">
        <f t="shared" si="44"/>
        <v/>
      </c>
      <c r="AQ108" s="16" t="str">
        <f t="shared" si="45"/>
        <v/>
      </c>
      <c r="AR108" s="16" t="str">
        <f t="shared" si="46"/>
        <v/>
      </c>
      <c r="AS108" s="16" t="str">
        <f t="shared" si="47"/>
        <v/>
      </c>
      <c r="AT108" s="17"/>
      <c r="AX108" s="19"/>
      <c r="AY108" s="19"/>
      <c r="AZ108" s="58" t="str">
        <f t="shared" si="43"/>
        <v/>
      </c>
      <c r="BB108" s="20" t="s">
        <v>5</v>
      </c>
    </row>
    <row r="109" spans="1:54" s="18" customFormat="1" ht="26.25" thickBot="1" x14ac:dyDescent="0.25">
      <c r="A109" s="56">
        <v>100</v>
      </c>
      <c r="B109" s="57" t="str">
        <f t="shared" ref="B109" si="49">IF(COUNTIF(Y109:AS109,"")=No_of_Columns,"",IF(COUNTIF(Y109:AS109,"ok")=No_of_Columns,"ok","Error"))</f>
        <v/>
      </c>
      <c r="C109" s="84"/>
      <c r="D109" s="33"/>
      <c r="E109" s="87"/>
      <c r="F109" s="87"/>
      <c r="G109" s="87"/>
      <c r="H109" s="34"/>
      <c r="I109" s="33"/>
      <c r="J109" s="34"/>
      <c r="K109" s="34"/>
      <c r="L109" s="34"/>
      <c r="M109" s="53"/>
      <c r="N109" s="34"/>
      <c r="O109" s="53"/>
      <c r="P109" s="33"/>
      <c r="Q109" s="49"/>
      <c r="R109" s="33"/>
      <c r="S109" s="33"/>
      <c r="T109" s="33"/>
      <c r="U109" s="33"/>
      <c r="V109" s="33"/>
      <c r="W109" s="81"/>
      <c r="X109" s="15"/>
      <c r="Y109" s="16" t="str">
        <f t="shared" ref="Y109" si="50">IF(COUNTA($C109:$W109)=0,"",IF(ISBLANK($C109),"Empty cell","ok"))</f>
        <v/>
      </c>
      <c r="Z109" s="16" t="str">
        <f t="shared" si="29"/>
        <v/>
      </c>
      <c r="AA109" s="16" t="str">
        <f t="shared" ref="AA109" si="51">IF(COUNTA($C109:$W109)=0,"",IF(ISBLANK($E109),"Empty cell","ok"))</f>
        <v/>
      </c>
      <c r="AB109" s="16" t="str">
        <f t="shared" ref="AB109" si="52">IF(COUNTA($C109:$W109)=0,"",IF(ISBLANK($F109),"Empty cell","ok"))</f>
        <v/>
      </c>
      <c r="AC109" s="16" t="str">
        <f t="shared" ref="AC109" si="53">IF(COUNTA($C109:$W109)=0,"",IF(ISBLANK($G109),"Empty cell","ok"))</f>
        <v/>
      </c>
      <c r="AD109" s="16" t="str">
        <f t="shared" ref="AD109" si="54">IF(COUNTA($C109:$W109)=0,"",IF(ISBLANK($H109),"Empty cell",IF(OR($H109="n",$H109="d",$H109="c",$H109="e",$H109="f"),"ok","Should be n, d, c, e, or f")))</f>
        <v/>
      </c>
      <c r="AE109" s="16" t="str">
        <f t="shared" si="34"/>
        <v/>
      </c>
      <c r="AF109" s="16" t="str">
        <f t="shared" ref="AF109" si="55">IF(COUNTA($C109:$W109)=0,"","ok")</f>
        <v/>
      </c>
      <c r="AG109" s="16" t="str">
        <f t="shared" ref="AG109" si="56">IF(COUNTA($C109:$W109)=0,"",IF(H109="d","ok",IF(ISBLANK($K109),"Empty cell",IF(ISNUMBER(K109)=FALSE,"Entry should be a positive integer",IF($K109&lt;1,"Entry should be a positive integer",IF($K109=INT($K109),"ok","Entry should be a positive integer"))))))</f>
        <v/>
      </c>
      <c r="AH109" s="16" t="str">
        <f t="shared" ref="AH109" si="57">IF(COUNTA($C109:$W109)=0,"",IF(H109="d","ok",IF(ISBLANK(L109),"Empty cell",IF(L109="yes","ok",IF(L109="y","ok",IF(L109="no","ok",IF(L109="n","ok","Entry should be either 'yes', 'y', 'no' or 'n'")))))))</f>
        <v/>
      </c>
      <c r="AI109" s="16" t="str">
        <f t="shared" ref="AI109" si="58">IF(COUNTA($C109:$W109)=0,"",IF(H109="d","ok",IF(ISBLANK(L109),IF(ISBLANK(M109),"ok","Waiver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J109" s="16" t="str">
        <f t="shared" ref="AJ109" si="59">IF(COUNTA($C109:$W109)=0,"",IF(H109="d","ok",IF(ISBLANK(N109),"Empty cell",IF(N109="yes","ok",IF(N109="y","ok",IF(N109="no","ok",IF(N109="n","ok","Entry should be either 'yes', 'y', 'no' or 'n'")))))))</f>
        <v/>
      </c>
      <c r="AK109" s="16" t="str">
        <f t="shared" ref="AK109" si="60">IF(COUNTA($C109:$W109)=0,"",IF(H109="d","ok",IF(ISBLANK(N109),IF(ISBLANK(O109),"ok","Exemption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L109" s="16" t="str">
        <f t="shared" si="48"/>
        <v/>
      </c>
      <c r="AM109" s="16" t="str">
        <f t="shared" si="48"/>
        <v/>
      </c>
      <c r="AN109" s="16" t="str">
        <f t="shared" ref="AN109" si="61">IF(COUNTA($C109:$W109)=0,"",IF(H109="d","ok",IF(ISBLANK($R109),"Empty cell",IF(ISNUMBER($R109),IF($R109&gt;0,"ok","Entry should be greater than 0"),"Entry should be a number"))))</f>
        <v/>
      </c>
      <c r="AO109" s="16" t="str">
        <f t="shared" ref="AO109" si="62">IF(COUNTA($C109:$W109)=0,"",IF(H109="d","ok",IF(ISBLANK($S109),"Empty cell",IF(ISNUMBER($S109),IF($S109&gt;0,"ok","Entry should be greater than 0"),"Entry should be a number"))))</f>
        <v/>
      </c>
      <c r="AP109" s="16" t="str">
        <f t="shared" ref="AP109" si="63">IF(COUNTA($C109:$W109)=0,"",IF(H109="d","ok",IF(ISBLANK($T109),"Empty cell",IF(ISNUMBER($T109),IF($T109&gt;0,"ok","Entry should be greater than 0"),"Entry should be a number"))))</f>
        <v/>
      </c>
      <c r="AQ109" s="16" t="str">
        <f t="shared" si="45"/>
        <v/>
      </c>
      <c r="AR109" s="16" t="str">
        <f t="shared" si="46"/>
        <v/>
      </c>
      <c r="AS109" s="16" t="str">
        <f t="shared" si="47"/>
        <v/>
      </c>
      <c r="AT109" s="17"/>
      <c r="AX109" s="19"/>
      <c r="AY109" s="19"/>
      <c r="AZ109" s="58" t="str">
        <f t="shared" ref="AZ109" si="64">IF(AE109="ok",VLOOKUP(I109,PrClDesc,2),"")</f>
        <v/>
      </c>
      <c r="BB109" s="20" t="s">
        <v>5</v>
      </c>
    </row>
    <row r="110" spans="1:54" ht="13.5" thickTop="1" x14ac:dyDescent="0.2">
      <c r="J110" s="12"/>
      <c r="K110" s="12"/>
      <c r="L110" s="12"/>
      <c r="M110" s="12"/>
      <c r="N110" s="12"/>
      <c r="O110" s="12"/>
      <c r="P110" s="12"/>
      <c r="Q110" s="12"/>
      <c r="R110" s="12"/>
      <c r="AW110" s="18"/>
      <c r="AX110" s="19"/>
      <c r="AY110" s="19"/>
      <c r="AZ110" s="19"/>
    </row>
    <row r="111" spans="1:54" x14ac:dyDescent="0.2">
      <c r="J111" s="12"/>
      <c r="K111" s="12"/>
      <c r="L111" s="12"/>
      <c r="M111" s="12"/>
      <c r="N111" s="12"/>
      <c r="O111" s="12"/>
      <c r="P111" s="12"/>
      <c r="Q111" s="12"/>
      <c r="R111" s="12"/>
      <c r="AW111" s="18"/>
      <c r="AX111" s="19"/>
      <c r="AY111" s="19"/>
      <c r="AZ111" s="19"/>
    </row>
    <row r="112" spans="1:54" x14ac:dyDescent="0.2">
      <c r="J112" s="12"/>
      <c r="K112" s="12"/>
      <c r="L112" s="12"/>
      <c r="M112" s="12"/>
      <c r="N112" s="12"/>
      <c r="O112" s="12"/>
      <c r="P112" s="12"/>
      <c r="Q112" s="12"/>
      <c r="R112" s="12"/>
      <c r="AW112" s="18"/>
      <c r="AX112" s="19"/>
      <c r="AY112" s="19"/>
      <c r="AZ112" s="19"/>
    </row>
    <row r="113" spans="10:52" x14ac:dyDescent="0.2">
      <c r="J113" s="12"/>
      <c r="K113" s="12"/>
      <c r="L113" s="12"/>
      <c r="M113" s="12"/>
      <c r="N113" s="12"/>
      <c r="O113" s="12"/>
      <c r="P113" s="12"/>
      <c r="Q113" s="12"/>
      <c r="R113" s="12"/>
      <c r="AW113" s="18"/>
      <c r="AX113" s="19"/>
      <c r="AY113" s="19"/>
      <c r="AZ113" s="19"/>
    </row>
    <row r="114" spans="10:52" x14ac:dyDescent="0.2">
      <c r="J114" s="12"/>
      <c r="K114" s="12"/>
      <c r="L114" s="12"/>
      <c r="M114" s="12"/>
      <c r="N114" s="12"/>
      <c r="O114" s="12"/>
      <c r="P114" s="12"/>
      <c r="Q114" s="12"/>
      <c r="R114" s="12"/>
      <c r="AW114" s="18"/>
      <c r="AX114" s="19"/>
      <c r="AY114" s="19"/>
      <c r="AZ114" s="19"/>
    </row>
    <row r="115" spans="10:52" x14ac:dyDescent="0.2">
      <c r="J115" s="12"/>
      <c r="K115" s="12"/>
      <c r="L115" s="12"/>
      <c r="M115" s="12"/>
      <c r="N115" s="12"/>
      <c r="O115" s="12"/>
      <c r="P115" s="12"/>
      <c r="Q115" s="12"/>
      <c r="R115" s="12"/>
      <c r="AW115" s="18"/>
      <c r="AX115" s="19"/>
      <c r="AY115" s="19"/>
      <c r="AZ115" s="19"/>
    </row>
    <row r="116" spans="10:52" x14ac:dyDescent="0.2">
      <c r="J116" s="12"/>
      <c r="K116" s="12"/>
      <c r="L116" s="12"/>
      <c r="M116" s="12"/>
      <c r="N116" s="12"/>
      <c r="O116" s="12"/>
      <c r="P116" s="12"/>
      <c r="Q116" s="12"/>
      <c r="R116" s="12"/>
      <c r="AW116" s="18"/>
      <c r="AX116" s="19"/>
      <c r="AY116" s="19"/>
      <c r="AZ116" s="19"/>
    </row>
    <row r="117" spans="10:52" x14ac:dyDescent="0.2">
      <c r="J117" s="12"/>
      <c r="K117" s="12"/>
      <c r="L117" s="12"/>
      <c r="M117" s="12"/>
      <c r="N117" s="12"/>
      <c r="O117" s="12"/>
      <c r="P117" s="12"/>
      <c r="Q117" s="12"/>
      <c r="R117" s="12"/>
      <c r="AW117" s="18"/>
      <c r="AX117" s="19"/>
      <c r="AY117" s="19"/>
      <c r="AZ117" s="19"/>
    </row>
    <row r="118" spans="10:52" x14ac:dyDescent="0.2">
      <c r="J118" s="12"/>
      <c r="K118" s="12"/>
      <c r="L118" s="12"/>
      <c r="M118" s="12"/>
      <c r="N118" s="12"/>
      <c r="O118" s="12"/>
      <c r="P118" s="12"/>
      <c r="Q118" s="12"/>
      <c r="R118" s="12"/>
      <c r="AW118" s="18"/>
      <c r="AX118" s="19"/>
      <c r="AY118" s="19"/>
      <c r="AZ118" s="19"/>
    </row>
    <row r="119" spans="10:52" x14ac:dyDescent="0.2">
      <c r="J119" s="12"/>
      <c r="K119" s="12"/>
      <c r="L119" s="12"/>
      <c r="M119" s="12"/>
      <c r="N119" s="12"/>
      <c r="O119" s="12"/>
      <c r="P119" s="12"/>
      <c r="Q119" s="12"/>
      <c r="R119" s="12"/>
      <c r="AW119" s="18"/>
      <c r="AX119" s="19"/>
      <c r="AY119" s="19"/>
      <c r="AZ119" s="19"/>
    </row>
    <row r="120" spans="10:52" x14ac:dyDescent="0.2">
      <c r="J120" s="12"/>
      <c r="K120" s="12"/>
      <c r="L120" s="12"/>
      <c r="M120" s="12"/>
      <c r="N120" s="12"/>
      <c r="O120" s="12"/>
      <c r="P120" s="12"/>
      <c r="Q120" s="12"/>
      <c r="R120" s="12"/>
      <c r="AW120" s="18"/>
      <c r="AX120" s="19"/>
      <c r="AY120" s="19"/>
      <c r="AZ120" s="19"/>
    </row>
    <row r="121" spans="10:52" x14ac:dyDescent="0.2">
      <c r="J121" s="12"/>
      <c r="K121" s="12"/>
      <c r="L121" s="12"/>
      <c r="M121" s="12"/>
      <c r="N121" s="12"/>
      <c r="O121" s="12"/>
      <c r="P121" s="12"/>
      <c r="Q121" s="12"/>
      <c r="R121" s="12"/>
      <c r="AW121" s="18"/>
      <c r="AX121" s="19"/>
      <c r="AY121" s="19"/>
      <c r="AZ121" s="19"/>
    </row>
    <row r="122" spans="10:52" x14ac:dyDescent="0.2">
      <c r="J122" s="12"/>
      <c r="K122" s="12"/>
      <c r="L122" s="12"/>
      <c r="M122" s="12"/>
      <c r="N122" s="12"/>
      <c r="O122" s="12"/>
      <c r="P122" s="12"/>
      <c r="Q122" s="12"/>
      <c r="R122" s="12"/>
      <c r="AW122" s="18"/>
      <c r="AX122" s="19"/>
      <c r="AY122" s="19"/>
      <c r="AZ122" s="19"/>
    </row>
    <row r="123" spans="10:52" x14ac:dyDescent="0.2">
      <c r="J123" s="12"/>
      <c r="K123" s="12"/>
      <c r="L123" s="12"/>
      <c r="M123" s="12"/>
      <c r="N123" s="12"/>
      <c r="O123" s="12"/>
      <c r="P123" s="12"/>
      <c r="Q123" s="12"/>
      <c r="R123" s="12"/>
      <c r="AW123" s="18"/>
      <c r="AX123" s="19"/>
      <c r="AY123" s="19"/>
      <c r="AZ123" s="19"/>
    </row>
    <row r="124" spans="10:52" x14ac:dyDescent="0.2">
      <c r="J124" s="12"/>
      <c r="K124" s="12"/>
      <c r="L124" s="12"/>
      <c r="M124" s="12"/>
      <c r="N124" s="12"/>
      <c r="O124" s="12"/>
      <c r="P124" s="12"/>
      <c r="Q124" s="12"/>
      <c r="R124" s="12"/>
      <c r="AW124" s="18"/>
      <c r="AX124" s="19"/>
      <c r="AY124" s="19"/>
      <c r="AZ124" s="19"/>
    </row>
    <row r="125" spans="10:52" x14ac:dyDescent="0.2">
      <c r="J125" s="12"/>
      <c r="K125" s="12"/>
      <c r="L125" s="12"/>
      <c r="M125" s="12"/>
      <c r="N125" s="12"/>
      <c r="O125" s="12"/>
      <c r="P125" s="12"/>
      <c r="Q125" s="12"/>
      <c r="R125" s="12"/>
    </row>
    <row r="126" spans="10:52" x14ac:dyDescent="0.2">
      <c r="J126" s="12"/>
      <c r="K126" s="12"/>
      <c r="L126" s="12"/>
      <c r="M126" s="12"/>
      <c r="N126" s="12"/>
      <c r="O126" s="12"/>
      <c r="P126" s="12"/>
      <c r="Q126" s="12"/>
      <c r="R126" s="12"/>
    </row>
    <row r="127" spans="10:52" x14ac:dyDescent="0.2">
      <c r="J127" s="12"/>
      <c r="K127" s="12"/>
      <c r="L127" s="12"/>
      <c r="M127" s="12"/>
      <c r="N127" s="12"/>
      <c r="O127" s="12"/>
      <c r="P127" s="12"/>
      <c r="Q127" s="12"/>
      <c r="R127" s="12"/>
    </row>
    <row r="128" spans="10:52"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algorithmName="SHA-512" hashValue="r92BhR3MSStpW7/hQjLjV+KQvXMw4TO18MAfXZRAZ+Ia8YBoIxgp8TvaVSheRRulA4JTTE4XlIWoj7QFRKus/w==" saltValue="j0w+e2BRtxE5Oc0nEsIuWQ==" spinCount="100000" sheet="1" objects="1" scenarios="1"/>
  <mergeCells count="12">
    <mergeCell ref="AW9:AX9"/>
    <mergeCell ref="B1:G1"/>
    <mergeCell ref="AP5:AS5"/>
    <mergeCell ref="AK5:AO5"/>
    <mergeCell ref="AH5:AJ5"/>
    <mergeCell ref="AD5:AG5"/>
    <mergeCell ref="Y5:AC5"/>
    <mergeCell ref="B3:C3"/>
    <mergeCell ref="F3:G3"/>
    <mergeCell ref="H3:I3"/>
    <mergeCell ref="F5:I5"/>
    <mergeCell ref="L1:S5"/>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Y10:AS109">
    <cfRule type="cellIs" dxfId="7" priority="41" stopIfTrue="1" operator="equal">
      <formula>"ok"</formula>
    </cfRule>
    <cfRule type="cellIs" dxfId="6" priority="42" stopIfTrue="1" operator="equal">
      <formula>""</formula>
    </cfRule>
  </conditionalFormatting>
  <conditionalFormatting sqref="H3">
    <cfRule type="cellIs" dxfId="5" priority="17" stopIfTrue="1" operator="equal">
      <formula>"Error"</formula>
    </cfRule>
    <cfRule type="cellIs" dxfId="4" priority="19" stopIfTrue="1" operator="equal">
      <formula>"OK"</formula>
    </cfRule>
  </conditionalFormatting>
  <conditionalFormatting sqref="E3">
    <cfRule type="cellIs" dxfId="3" priority="15" stopIfTrue="1" operator="equal">
      <formula>"Error"</formula>
    </cfRule>
    <cfRule type="cellIs" dxfId="2" priority="16" stopIfTrue="1" operator="equal">
      <formula>"OK"</formula>
    </cfRule>
  </conditionalFormatting>
  <conditionalFormatting sqref="C10:W109">
    <cfRule type="expression" dxfId="1" priority="80" stopIfTrue="1">
      <formula>Y10="ok"</formula>
    </cfRule>
    <cfRule type="expression" dxfId="0" priority="81" stopIfTrue="1">
      <formula>Y10=""</formula>
    </cfRule>
  </conditionalFormatting>
  <dataValidations xWindow="426" yWindow="420" count="3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18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Testing Instructions Filename" prompt="For variable-speed models only, enter name of PDF file with supplemental testing instructions. See 429.15(b)(3) for required contents._x000a__x000a_First 7 characters of filename must be in form of &quot;DOExxxx&quot; where &quot;xxxx&quot; is 4-digit code assigned to manufacturer._x000a__x000a__x000a__x000a_" sqref="V9" xr:uid="{00000000-0002-0000-0100-000006000000}"/>
    <dataValidation allowBlank="1" showInputMessage="1" showErrorMessage="1" promptTitle="Cooling Capacity" prompt="Enter the Cooling Capacity in Btu per hour in the cells below.  This should be a decimal number greater than zero._x000a__x000a_" sqref="S9" xr:uid="{00000000-0002-0000-0100-000007000000}"/>
    <dataValidation allowBlank="1" prompt="_x000a__x000a_" sqref="J9 B10:B109" xr:uid="{00000000-0002-0000-0100-000008000000}"/>
    <dataValidation allowBlank="1" sqref="D9:D109 P9:Q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Electrical Power Input" prompt="Enter the Electrical Power Input in watts in the cells below.  This should be a decimal number greater than zero._x000a__x000a__x000a__x000a_." sqref="T9"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3000000}"/>
    <dataValidation errorStyle="information" allowBlank="1" showErrorMessage="1" errorTitle="Brand Name(s)" error="Please enter the Brand name._x000a__x000a_Click &quot;OK&quot; to accept your entry or &quot;Cancel&quot; to try again._x000a_" prompt="_x000a_" sqref="E10:E109" xr:uid="{00000000-0002-0000-0100-000014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5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decimal" operator="greaterThan" allowBlank="1" showErrorMessage="1" errorTitle="Electrical Power Input" error="The Electrical Power Input in watts should be a decimal number greater than zero._x000a__x000a_Click &quot;Retry&quot; to re-enter the Electrical Power Input._x000a__x000a_" sqref="T10:T109" xr:uid="{00000000-0002-0000-0100-000019000000}">
      <formula1>0</formula1>
    </dataValidation>
    <dataValidation type="decimal" operator="greaterThan" allowBlank="1" showErrorMessage="1" errorTitle="Cooling Capacity" error="The Cooling Capacity in Btu per hour should be a decimal number greater than zero._x000a__x000a_Click &quot;Retry&quot; to re-enter the Cooling Capacity._x000a__x000a_" sqref="S10:S109" xr:uid="{00000000-0002-0000-0100-00001A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B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D000000}"/>
    <dataValidation operator="greaterThanOrEqual" allowBlank="1" error="_x000a_" prompt="_x000a__x000a_" sqref="J10:J109" xr:uid="{00000000-0002-0000-0100-00001E000000}"/>
    <dataValidation allowBlank="1" showInputMessage="1" promptTitle="Combined Energy Efficiency Ratio" prompt="Enter the Combined Energy Efficiency Ratio in Btu per watt-hour in the cells below.  This should be a decimal number greater than zero._x000a__x000a_" sqref="R9" xr:uid="{00000000-0002-0000-0100-00001F000000}"/>
    <dataValidation type="decimal" operator="greaterThan" allowBlank="1" showErrorMessage="1" errorTitle="Combined Energy Efficiency Ratio" error="The Combined Energy Efficiency Ratio should be a decimal number greater than zero._x000a__x000a_Click &quot;Retry&quot; to reenter the Combined Energy Efficiency Ratio._x000a__x000a_" sqref="R10:R109" xr:uid="{00000000-0002-0000-0100-000020000000}">
      <formula1>0</formula1>
    </dataValidation>
    <dataValidation type="custom" allowBlank="1" showErrorMessage="1" errorTitle="Product Group Code" error="Entry should be an integer between 1 and 18._x000a__x000a_See the Product Group Codes worksheet for details on product group codes._x000a__x000a_Click &quot;Retry&quot; to re-enter the Product Group Code._x000a_" sqref="I10:I109" xr:uid="{00000000-0002-0000-0100-000022000000}">
      <formula1>IF(I10=INT(I10),IF(I10&gt;0,IF(I10&lt;=$AX$11,TRUE,FALSE)))</formula1>
    </dataValidation>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W9" xr:uid="{00000000-0002-0000-0100-000023000000}"/>
    <dataValidation type="custom" showErrorMessage="1" errorTitle="Link to EnergyGuide Label" error="The entry does not begin with one of_x000a_http://, https://, ftp://, or sftp:// _x000a_or is not 'By annual report date'._x000a_" sqref="W10:W109" xr:uid="{00000000-0002-0000-0100-000024000000}">
      <formula1>IF(OR(LEFT(W10,7)="http://",LEFT(W10,8)="https://",LEFT(W10,6)="ftp://",LEFT(W10,7)="sftp://",W10="By annual report date"),TRUE,FALSE)</formula1>
    </dataValidation>
    <dataValidation allowBlank="1" showInputMessage="1" showErrorMessage="1" promptTitle="Variable-Speed?" prompt="Answer whether this is a variable-speed basic model in the cells below._x000a__x000a_An affirmative answer can be either 'yes' or 'y' and a negative answer can be either 'no' or 'n'._x000a__x000a__x000a__x000a_" sqref="U9" xr:uid="{C67E63A8-97FA-4DC6-ADA3-06F973E50984}"/>
    <dataValidation type="custom" operator="greaterThan" allowBlank="1" showErrorMessage="1" errorTitle="Variable-Speed?" error="The entry should be either 'yes', 'y', 'no', or 'n'._x000a__x000a_Click &quot;Retry&quot; to reenter the answer._x000a_" sqref="U10:U109" xr:uid="{CCEBFA73-8079-4DFE-B533-50FD7CDEFDC9}">
      <formula1>IF(OR(U10="yes",U10="y",U10="no",U10="n"),TRUE,FALSE)</formula1>
    </dataValidation>
    <dataValidation type="custom" operator="greaterThan" showErrorMessage="1" errorTitle="Testing Instructions Filename" error="Either:_x000a__x000a_- Answer to previous column is not &quot;yes&quot; or &quot;y&quot;, or_x000a__x000a_- Filename format is incorrect. Extension must be PDF &amp; first 7 characters of name must be in form of &quot;DOExxxx&quot; where &quot;xxxx&quot; is a 4-digit code assigned to manuf._x000a_" sqref="V10:V109" xr:uid="{239E57EC-5DBB-424B-928E-5EE3A19E8F8B}">
      <formula1>IF(OR(U10="yes",U10="y"),IF(RIGHT(V10,4)=".pdf",IF(LEFT(V10,3)="DOE",IF(ISNUMBER(VALUE(MID(V10,4,4))),TRUE,FALSE),FALSE),FALSE),FALSE)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
  <sheetViews>
    <sheetView showGridLines="0" workbookViewId="0">
      <selection activeCell="A2" sqref="A2"/>
    </sheetView>
  </sheetViews>
  <sheetFormatPr defaultColWidth="9.140625" defaultRowHeight="12.75" x14ac:dyDescent="0.2"/>
  <cols>
    <col min="1" max="1" width="9.140625" style="23"/>
    <col min="2" max="2" width="76.140625" style="23" customWidth="1"/>
    <col min="3" max="16384" width="9.140625" style="23"/>
  </cols>
  <sheetData>
    <row r="1" spans="1:2" x14ac:dyDescent="0.2">
      <c r="A1" s="22" t="s">
        <v>65</v>
      </c>
    </row>
    <row r="3" spans="1:2" s="26" customFormat="1" ht="38.25" x14ac:dyDescent="0.2">
      <c r="A3" s="24" t="s">
        <v>66</v>
      </c>
      <c r="B3" s="25" t="s">
        <v>67</v>
      </c>
    </row>
    <row r="4" spans="1:2" ht="20.100000000000001" customHeight="1" x14ac:dyDescent="0.2">
      <c r="A4" s="27">
        <v>1</v>
      </c>
      <c r="B4" s="28" t="s">
        <v>28</v>
      </c>
    </row>
    <row r="5" spans="1:2" ht="20.100000000000001" customHeight="1" x14ac:dyDescent="0.2">
      <c r="A5" s="27">
        <v>2</v>
      </c>
      <c r="B5" s="28" t="s">
        <v>29</v>
      </c>
    </row>
    <row r="6" spans="1:2" ht="20.100000000000001" customHeight="1" x14ac:dyDescent="0.2">
      <c r="A6" s="27">
        <v>3</v>
      </c>
      <c r="B6" s="28" t="s">
        <v>30</v>
      </c>
    </row>
    <row r="7" spans="1:2" ht="20.100000000000001" customHeight="1" x14ac:dyDescent="0.2">
      <c r="A7" s="27">
        <v>4</v>
      </c>
      <c r="B7" s="28" t="s">
        <v>31</v>
      </c>
    </row>
    <row r="8" spans="1:2" ht="20.100000000000001" customHeight="1" x14ac:dyDescent="0.2">
      <c r="A8" s="27">
        <v>5</v>
      </c>
      <c r="B8" s="28" t="s">
        <v>45</v>
      </c>
    </row>
    <row r="9" spans="1:2" ht="20.100000000000001" customHeight="1" x14ac:dyDescent="0.2">
      <c r="A9" s="27">
        <v>6</v>
      </c>
      <c r="B9" s="28" t="s">
        <v>46</v>
      </c>
    </row>
    <row r="10" spans="1:2" ht="20.100000000000001" customHeight="1" x14ac:dyDescent="0.2">
      <c r="A10" s="27">
        <v>7</v>
      </c>
      <c r="B10" s="28" t="s">
        <v>32</v>
      </c>
    </row>
    <row r="11" spans="1:2" ht="20.100000000000001" customHeight="1" x14ac:dyDescent="0.2">
      <c r="A11" s="27">
        <v>8</v>
      </c>
      <c r="B11" s="28" t="s">
        <v>33</v>
      </c>
    </row>
    <row r="12" spans="1:2" ht="20.100000000000001" customHeight="1" x14ac:dyDescent="0.2">
      <c r="A12" s="27">
        <v>9</v>
      </c>
      <c r="B12" s="28" t="s">
        <v>34</v>
      </c>
    </row>
    <row r="13" spans="1:2" ht="20.100000000000001" customHeight="1" x14ac:dyDescent="0.2">
      <c r="A13" s="27">
        <v>10</v>
      </c>
      <c r="B13" s="28" t="s">
        <v>35</v>
      </c>
    </row>
    <row r="14" spans="1:2" ht="20.100000000000001" customHeight="1" x14ac:dyDescent="0.2">
      <c r="A14" s="27">
        <v>11</v>
      </c>
      <c r="B14" s="28" t="s">
        <v>36</v>
      </c>
    </row>
    <row r="15" spans="1:2" ht="20.100000000000001" customHeight="1" x14ac:dyDescent="0.2">
      <c r="A15" s="27">
        <v>12</v>
      </c>
      <c r="B15" s="28" t="s">
        <v>37</v>
      </c>
    </row>
    <row r="16" spans="1:2" ht="20.100000000000001" customHeight="1" x14ac:dyDescent="0.2">
      <c r="A16" s="27">
        <v>13</v>
      </c>
      <c r="B16" s="28" t="s">
        <v>38</v>
      </c>
    </row>
    <row r="17" spans="1:2" ht="20.100000000000001" customHeight="1" x14ac:dyDescent="0.2">
      <c r="A17" s="27">
        <v>14</v>
      </c>
      <c r="B17" s="28" t="s">
        <v>39</v>
      </c>
    </row>
    <row r="18" spans="1:2" ht="20.100000000000001" customHeight="1" x14ac:dyDescent="0.2">
      <c r="A18" s="27">
        <v>15</v>
      </c>
      <c r="B18" s="28" t="s">
        <v>40</v>
      </c>
    </row>
    <row r="19" spans="1:2" ht="20.100000000000001" customHeight="1" x14ac:dyDescent="0.2">
      <c r="A19" s="27">
        <v>16</v>
      </c>
      <c r="B19" s="28" t="s">
        <v>41</v>
      </c>
    </row>
    <row r="20" spans="1:2" ht="20.100000000000001" customHeight="1" x14ac:dyDescent="0.2">
      <c r="A20" s="27">
        <v>17</v>
      </c>
      <c r="B20" s="28" t="s">
        <v>42</v>
      </c>
    </row>
    <row r="21" spans="1:2" ht="20.100000000000001" customHeight="1" x14ac:dyDescent="0.2">
      <c r="A21" s="27">
        <v>18</v>
      </c>
      <c r="B21" s="28" t="s">
        <v>43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BEM</cp:lastModifiedBy>
  <cp:lastPrinted>2013-08-20T20:40:39Z</cp:lastPrinted>
  <dcterms:created xsi:type="dcterms:W3CDTF">2007-08-23T20:46:35Z</dcterms:created>
  <dcterms:modified xsi:type="dcterms:W3CDTF">2022-08-04T22:12:58Z</dcterms:modified>
</cp:coreProperties>
</file>